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25" windowWidth="15420" windowHeight="7695" activeTab="0"/>
  </bookViews>
  <sheets>
    <sheet name="RESUMEN" sheetId="1" r:id="rId1"/>
    <sheet name="DETALLE" sheetId="2" r:id="rId2"/>
    <sheet name="Hoja1" sheetId="3" r:id="rId3"/>
  </sheets>
  <externalReferences>
    <externalReference r:id="rId7"/>
  </externalReferences>
  <definedNames>
    <definedName name="_xlnm._FilterDatabase" localSheetId="2" hidden="1">'Hoja1'!$A$1:$Q$115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<sst xmlns="http://schemas.openxmlformats.org/spreadsheetml/2006/main" count="1409" uniqueCount="319">
  <si>
    <t>LUGAR</t>
  </si>
  <si>
    <t>COQUIMBO</t>
  </si>
  <si>
    <t>MAGALLANES</t>
  </si>
  <si>
    <t>MAULE</t>
  </si>
  <si>
    <t>ANTOFAGASTA</t>
  </si>
  <si>
    <t>BIO BIO</t>
  </si>
  <si>
    <t>LOS LAGOS</t>
  </si>
  <si>
    <t>Total general</t>
  </si>
  <si>
    <t>ARICA Y PARINACOTA</t>
  </si>
  <si>
    <t>VALPARAISO</t>
  </si>
  <si>
    <t>ARAUCANIA</t>
  </si>
  <si>
    <t>AYSEN</t>
  </si>
  <si>
    <t>LOS RIOS</t>
  </si>
  <si>
    <t>TIPO DE AVISO</t>
  </si>
  <si>
    <t>MEDIO</t>
  </si>
  <si>
    <t>TEMA</t>
  </si>
  <si>
    <t>FECHA DE PUBLICACIÓN</t>
  </si>
  <si>
    <t>MES</t>
  </si>
  <si>
    <t>TRIMESTRE</t>
  </si>
  <si>
    <t>MONTO TOTAL</t>
  </si>
  <si>
    <t>FACTURA</t>
  </si>
  <si>
    <t>OP</t>
  </si>
  <si>
    <t>FECHA OP</t>
  </si>
  <si>
    <t>OC</t>
  </si>
  <si>
    <t>REGION</t>
  </si>
  <si>
    <t>FUENTE DE FINANCIAMIENTO</t>
  </si>
  <si>
    <t>OBSERVACIONES</t>
  </si>
  <si>
    <t>PRENSA</t>
  </si>
  <si>
    <t>RM</t>
  </si>
  <si>
    <t>EL PINGÜINO</t>
  </si>
  <si>
    <t xml:space="preserve">EL CENTRO DE TALCA </t>
  </si>
  <si>
    <t>EL DIVISADERO</t>
  </si>
  <si>
    <t xml:space="preserve">PUBLIMETRO  </t>
  </si>
  <si>
    <t xml:space="preserve">LA CUARTA </t>
  </si>
  <si>
    <t xml:space="preserve">LA  HORA  </t>
  </si>
  <si>
    <t>MERCURIO ANTOFAGASTA</t>
  </si>
  <si>
    <t>Antofagasta</t>
  </si>
  <si>
    <t>EL DIA DE LA SERENA</t>
  </si>
  <si>
    <t>La Serena</t>
  </si>
  <si>
    <t xml:space="preserve">EL RANCAGUINO </t>
  </si>
  <si>
    <t xml:space="preserve">Rancagua </t>
  </si>
  <si>
    <t>Valparaiso</t>
  </si>
  <si>
    <t>EL AUSTRAL DE TEMUCO</t>
  </si>
  <si>
    <t>Temuco</t>
  </si>
  <si>
    <t xml:space="preserve">EL AUSTRAL DE VALDIVIA </t>
  </si>
  <si>
    <t xml:space="preserve">Valdivia </t>
  </si>
  <si>
    <t>Arica</t>
  </si>
  <si>
    <t>Iquique</t>
  </si>
  <si>
    <t>DIARIO 21</t>
  </si>
  <si>
    <t xml:space="preserve">EL MERCURIO DE CALAMA </t>
  </si>
  <si>
    <t xml:space="preserve">Calama </t>
  </si>
  <si>
    <t>CHAÑARCILLO</t>
  </si>
  <si>
    <t xml:space="preserve">Ovalle </t>
  </si>
  <si>
    <t>LA REGION</t>
  </si>
  <si>
    <t>Coquimbo</t>
  </si>
  <si>
    <t xml:space="preserve">San Antonio </t>
  </si>
  <si>
    <t>Los Andes</t>
  </si>
  <si>
    <t xml:space="preserve">Quillota </t>
  </si>
  <si>
    <t xml:space="preserve">Talca </t>
  </si>
  <si>
    <t>Osorno</t>
  </si>
  <si>
    <t>LLANQUIHUE  DE PTO MOTT</t>
  </si>
  <si>
    <t>Puerto Montt</t>
  </si>
  <si>
    <t xml:space="preserve">LA PRENSA AUSTRAL </t>
  </si>
  <si>
    <t xml:space="preserve">Punta Arenas </t>
  </si>
  <si>
    <t xml:space="preserve">Coyhaique </t>
  </si>
  <si>
    <t>RADIO</t>
  </si>
  <si>
    <t>Ovalle</t>
  </si>
  <si>
    <t>Quillota</t>
  </si>
  <si>
    <t>Talcahuano</t>
  </si>
  <si>
    <t>Valdivia</t>
  </si>
  <si>
    <t xml:space="preserve">XENTÉ 105,7 FM </t>
  </si>
  <si>
    <t xml:space="preserve"> ALAS DE AGUILA 107,9 FM </t>
  </si>
  <si>
    <t>TARAPACÁ</t>
  </si>
  <si>
    <t xml:space="preserve">ETERNOCAMPEON 107,9  FM </t>
  </si>
  <si>
    <t>PALOMA LIMARI 107,5 FM</t>
  </si>
  <si>
    <t>PURO CHILE 105,3 FM</t>
  </si>
  <si>
    <t xml:space="preserve">ALAS DE AGUILAS 104,9 FM </t>
  </si>
  <si>
    <t>LA VOZ DE LA MUJER 98,5 FM</t>
  </si>
  <si>
    <t>ONDA CERO 99,5 FM</t>
  </si>
  <si>
    <t>LORENZO ARENAS 104,5 FM</t>
  </si>
  <si>
    <t>4293-2-CM14</t>
  </si>
  <si>
    <t>Febrero</t>
  </si>
  <si>
    <t>Empresa Peridística La Nación S.A. en Liquidación</t>
  </si>
  <si>
    <t>Aviso La Nación on Line 31/12/13</t>
  </si>
  <si>
    <t>Avisos Legales</t>
  </si>
  <si>
    <t>R.Metropolitana</t>
  </si>
  <si>
    <t>4293-10-cm14</t>
  </si>
  <si>
    <t>Aviso La Nación on Line 17/01/14</t>
  </si>
  <si>
    <t>4293-23-CM14</t>
  </si>
  <si>
    <t>Marzo</t>
  </si>
  <si>
    <t>Aviso La Nación on Line 31/01/14</t>
  </si>
  <si>
    <t>4293-31-CM14</t>
  </si>
  <si>
    <t>Diciembre</t>
  </si>
  <si>
    <t xml:space="preserve">Publimetro S.A. </t>
  </si>
  <si>
    <t>Aviso Publimetro on line 13/02/14</t>
  </si>
  <si>
    <t>NA</t>
  </si>
  <si>
    <t>Subsecretaría del Interior</t>
  </si>
  <si>
    <t>4293-40-CM14</t>
  </si>
  <si>
    <t>Empresa Periodística El Mercurio</t>
  </si>
  <si>
    <t>Aviso 20/02/14 Llamado a Concurso BBPP para la Competitividad</t>
  </si>
  <si>
    <t>Avisos Generales</t>
  </si>
  <si>
    <t>Bío Bío</t>
  </si>
  <si>
    <t>4293-41-CM14</t>
  </si>
  <si>
    <t>Aviso 17/02/14 Llamado a Concurso BBPP para la Competitividad</t>
  </si>
  <si>
    <t>1862-4-CM14</t>
  </si>
  <si>
    <t>Abril</t>
  </si>
  <si>
    <t>Aviso 26/02/14 suspensión bases SSAF-I 2014 Corfo</t>
  </si>
  <si>
    <t>4293-50-CM14</t>
  </si>
  <si>
    <t>Aviso 27/02/14 llamado a concurso Gestión de la Innovación en Sector Público</t>
  </si>
  <si>
    <t>4293-52-CM14</t>
  </si>
  <si>
    <t>La Tercera</t>
  </si>
  <si>
    <t>Aviso Sociales 08/03/14</t>
  </si>
  <si>
    <t>1862-5-CM14</t>
  </si>
  <si>
    <t>22/040</t>
  </si>
  <si>
    <t>Aviso Start Up 04/03/2014</t>
  </si>
  <si>
    <t>4293-58-CM14</t>
  </si>
  <si>
    <t>Aviso Legal 12/03/2014</t>
  </si>
  <si>
    <t>Aviso Decreto Exentos N°993, Res N°7 y Aviso de Resultados de Créditos Corfo el 18 y 20 de febrero</t>
  </si>
  <si>
    <t>8075-8096-8097</t>
  </si>
  <si>
    <t>Aviso 21/03/2014</t>
  </si>
  <si>
    <t>1862-289-CM13</t>
  </si>
  <si>
    <t>Empresa Periodística El Norte S.A.</t>
  </si>
  <si>
    <t>Avisos</t>
  </si>
  <si>
    <t>Arica y Parinacota</t>
  </si>
  <si>
    <t>4293-79-CM14</t>
  </si>
  <si>
    <t>Aviso 03/04/2014</t>
  </si>
  <si>
    <t>4293-83-CM14</t>
  </si>
  <si>
    <t>Aviso 04/04/2014</t>
  </si>
  <si>
    <t>4293-99-CM14</t>
  </si>
  <si>
    <t>Aviso Publimetro on line 17/04/14</t>
  </si>
  <si>
    <t>1862-41-CM14</t>
  </si>
  <si>
    <t>Aviso Publimetro on line 23/04/14</t>
  </si>
  <si>
    <t>Res N°13 y Decreto N°76 7 y 10/4</t>
  </si>
  <si>
    <t>1er Trimetre</t>
  </si>
  <si>
    <t>2do Trimetre</t>
  </si>
  <si>
    <t>Enero</t>
  </si>
  <si>
    <t xml:space="preserve">LUN  </t>
  </si>
  <si>
    <t>Becas de Inglés</t>
  </si>
  <si>
    <t>Publicidad</t>
  </si>
  <si>
    <t xml:space="preserve">DIARIO LA ESTRELLA DE ARICA </t>
  </si>
  <si>
    <t xml:space="preserve">DIARIO LA ESTRELLA DE IQUIQUE </t>
  </si>
  <si>
    <t xml:space="preserve">DIARIO EL OBSERVADOR </t>
  </si>
  <si>
    <t>EL MERCURIO DE VALPARAISO</t>
  </si>
  <si>
    <t>ESTRELLA DE VALPARAISO</t>
  </si>
  <si>
    <t>DIARIO EL ANDINO</t>
  </si>
  <si>
    <t>DIARIO EL LIDER SAN ANTONIO</t>
  </si>
  <si>
    <t xml:space="preserve">EL SUR  DE CONCEPCION  </t>
  </si>
  <si>
    <t xml:space="preserve">DIARIO EL OVALLINO </t>
  </si>
  <si>
    <t>DIARIO LA PRENSA  DE CURICO</t>
  </si>
  <si>
    <t xml:space="preserve">DIARIO LA TRIBUNA </t>
  </si>
  <si>
    <t>AUSTRAL DE OSORNO</t>
  </si>
  <si>
    <t>SEMANARIO EL TIEMPO</t>
  </si>
  <si>
    <t>LA DISCUSION DE CHILLAN</t>
  </si>
  <si>
    <t>EL DIARIO DE CONCEPCION</t>
  </si>
  <si>
    <t>EL DIARIO DE AYSEN</t>
  </si>
  <si>
    <t>EL TIPOGRAFO</t>
  </si>
  <si>
    <t>CORAZON</t>
  </si>
  <si>
    <t>RADIO ACTIVA</t>
  </si>
  <si>
    <t>FM DOS</t>
  </si>
  <si>
    <t>COOPERATIVA</t>
  </si>
  <si>
    <t>ADN</t>
  </si>
  <si>
    <t>Carnaval FM</t>
  </si>
  <si>
    <t xml:space="preserve"> Radio Canal  95</t>
  </si>
  <si>
    <t>Puerta Norte</t>
  </si>
  <si>
    <t>Capissima</t>
  </si>
  <si>
    <t>Digital FM</t>
  </si>
  <si>
    <t>Paulina</t>
  </si>
  <si>
    <t>Sensacion El Abra*</t>
  </si>
  <si>
    <t>FM 7 Anglo*</t>
  </si>
  <si>
    <t>Maray FM</t>
  </si>
  <si>
    <t>Nostalgica</t>
  </si>
  <si>
    <t>Radio Madero</t>
  </si>
  <si>
    <t>Radio Monte Carlo</t>
  </si>
  <si>
    <t>San Bartolomé</t>
  </si>
  <si>
    <t>Radio Trasandina</t>
  </si>
  <si>
    <t>Festival</t>
  </si>
  <si>
    <t>Primordial*</t>
  </si>
  <si>
    <t>Fiessta</t>
  </si>
  <si>
    <t>La Bruja*</t>
  </si>
  <si>
    <t>Trigal FM</t>
  </si>
  <si>
    <t>Ñuble</t>
  </si>
  <si>
    <t>Radio Discusion</t>
  </si>
  <si>
    <t>Crystal FM</t>
  </si>
  <si>
    <t>PalomaFM</t>
  </si>
  <si>
    <t>Futura</t>
  </si>
  <si>
    <t>Radio Austral</t>
  </si>
  <si>
    <t>XQA 5*</t>
  </si>
  <si>
    <t>Ventisqueros FM</t>
  </si>
  <si>
    <t>Nueva Genial</t>
  </si>
  <si>
    <t>Condell</t>
  </si>
  <si>
    <t>RTL</t>
  </si>
  <si>
    <t>CamilaFM</t>
  </si>
  <si>
    <t>Radio Mía</t>
  </si>
  <si>
    <t>la Palabra</t>
  </si>
  <si>
    <t>Radio Sago</t>
  </si>
  <si>
    <t>Nueva Bélen*</t>
  </si>
  <si>
    <t>Reloncaví</t>
  </si>
  <si>
    <t>Radio El Pingüino</t>
  </si>
  <si>
    <t>Calama</t>
  </si>
  <si>
    <t>Copiapó</t>
  </si>
  <si>
    <t>Viña-Valpo</t>
  </si>
  <si>
    <t>Rancagua</t>
  </si>
  <si>
    <t>San Antonio</t>
  </si>
  <si>
    <t>San Fernando</t>
  </si>
  <si>
    <t>Chillán</t>
  </si>
  <si>
    <t>Talca</t>
  </si>
  <si>
    <t>Vallenar</t>
  </si>
  <si>
    <t>Coyhaique</t>
  </si>
  <si>
    <t>Curicó</t>
  </si>
  <si>
    <t>Los Ángeles</t>
  </si>
  <si>
    <t>Pta. Arenas</t>
  </si>
  <si>
    <t>Bio Bio</t>
  </si>
  <si>
    <t>Concepción</t>
  </si>
  <si>
    <t xml:space="preserve"> ETCHEGOYEN 106,1 FM</t>
  </si>
  <si>
    <t>Suma de MONTO TOTAL</t>
  </si>
  <si>
    <t xml:space="preserve">Total General </t>
  </si>
  <si>
    <t xml:space="preserve">Total Regiones </t>
  </si>
  <si>
    <t>%</t>
  </si>
  <si>
    <r>
      <t xml:space="preserve">RESUMEN DE PUBLICIDAD Y AVISAJE EN MEDIOS DE COMUNICACIÓN CON IDENTIFICACION LOCAL
</t>
    </r>
    <r>
      <rPr>
        <b/>
        <sz val="9"/>
        <rFont val="Calibri"/>
        <family val="2"/>
      </rPr>
      <t xml:space="preserve">Cumplimiento del Art 21° de la Ley N° 20.713 </t>
    </r>
    <r>
      <rPr>
        <b/>
        <sz val="9"/>
        <color indexed="8"/>
        <rFont val="Calibri"/>
        <family val="2"/>
      </rPr>
      <t xml:space="preserve">
Presupuesto Año 2014</t>
    </r>
  </si>
  <si>
    <t>Total PRENSA</t>
  </si>
  <si>
    <t>Total RADIO</t>
  </si>
  <si>
    <t>Total DIARIO 21</t>
  </si>
  <si>
    <t xml:space="preserve">Total DIARIO LA ESTRELLA DE IQUIQUE </t>
  </si>
  <si>
    <t>Total Digital FM</t>
  </si>
  <si>
    <t>Total Paulina</t>
  </si>
  <si>
    <t xml:space="preserve">Total EL MERCURIO DE CALAMA </t>
  </si>
  <si>
    <t>Total MERCURIO ANTOFAGASTA</t>
  </si>
  <si>
    <t>Total  Radio Canal  95</t>
  </si>
  <si>
    <t>Total Carnaval FM</t>
  </si>
  <si>
    <t>Total FM 7 Anglo*</t>
  </si>
  <si>
    <t>Total Sensacion El Abra*</t>
  </si>
  <si>
    <t>Total CHAÑARCILLO</t>
  </si>
  <si>
    <t xml:space="preserve">Total ETERNOCAMPEON 107,9  FM </t>
  </si>
  <si>
    <t>Total Maray FM</t>
  </si>
  <si>
    <t>Total Nostalgica</t>
  </si>
  <si>
    <t>Total XQA 5*</t>
  </si>
  <si>
    <t xml:space="preserve">Total DIARIO EL OVALLINO </t>
  </si>
  <si>
    <t>Total EL DIA DE LA SERENA</t>
  </si>
  <si>
    <t>Total LA REGION</t>
  </si>
  <si>
    <t>Total SEMANARIO EL TIEMPO</t>
  </si>
  <si>
    <t>Total PALOMA LIMARI 107,5 FM</t>
  </si>
  <si>
    <t>Total PURO CHILE 105,3 FM</t>
  </si>
  <si>
    <t>Total Radio Madero</t>
  </si>
  <si>
    <t>Total Radio Monte Carlo</t>
  </si>
  <si>
    <t>Total San Bartolomé</t>
  </si>
  <si>
    <t>Total EL AUSTRAL DE TEMUCO</t>
  </si>
  <si>
    <t>Total Bio Bio</t>
  </si>
  <si>
    <t>Total DIARIO EL ANDINO</t>
  </si>
  <si>
    <t>Total DIARIO EL LIDER SAN ANTONIO</t>
  </si>
  <si>
    <t xml:space="preserve">Total DIARIO EL OBSERVADOR </t>
  </si>
  <si>
    <t>Total EL MERCURIO DE VALPARAISO</t>
  </si>
  <si>
    <t>Total ESTRELLA DE VALPARAISO</t>
  </si>
  <si>
    <t>Total Crystal FM</t>
  </si>
  <si>
    <t>Total Festival</t>
  </si>
  <si>
    <t>Total La Bruja*</t>
  </si>
  <si>
    <t>Total Radio Trasandina</t>
  </si>
  <si>
    <t xml:space="preserve">Total EL RANCAGUINO </t>
  </si>
  <si>
    <t>Total EL TIPOGRAFO</t>
  </si>
  <si>
    <t>Total Fiessta</t>
  </si>
  <si>
    <t>Total Primordial*</t>
  </si>
  <si>
    <t>Total Trigal FM</t>
  </si>
  <si>
    <t>Total DIARIO LA PRENSA  DE CURICO</t>
  </si>
  <si>
    <t xml:space="preserve">Total EL CENTRO DE TALCA </t>
  </si>
  <si>
    <t>Total Condell</t>
  </si>
  <si>
    <t>Total Futura</t>
  </si>
  <si>
    <t>Total PalomaFM</t>
  </si>
  <si>
    <t>Total RTL</t>
  </si>
  <si>
    <t xml:space="preserve">Total DIARIO LA TRIBUNA </t>
  </si>
  <si>
    <t>Total EL DIARIO DE CONCEPCION</t>
  </si>
  <si>
    <t xml:space="preserve">Total EL SUR  DE CONCEPCION  </t>
  </si>
  <si>
    <t>Total Empresa Periodística El Mercurio</t>
  </si>
  <si>
    <t>Total LA DISCUSION DE CHILLAN</t>
  </si>
  <si>
    <t>Total  ETCHEGOYEN 106,1 FM</t>
  </si>
  <si>
    <t xml:space="preserve">Total ALAS DE AGUILAS 104,9 FM </t>
  </si>
  <si>
    <t>Total CamilaFM</t>
  </si>
  <si>
    <t>Total LA VOZ DE LA MUJER 98,5 FM</t>
  </si>
  <si>
    <t>Total LORENZO ARENAS 104,5 FM</t>
  </si>
  <si>
    <t>Total Ñuble</t>
  </si>
  <si>
    <t>Total ONDA CERO 99,5 FM</t>
  </si>
  <si>
    <t>Total Radio Discusion</t>
  </si>
  <si>
    <t>Total Radio Mía</t>
  </si>
  <si>
    <t>Total AUSTRAL DE OSORNO</t>
  </si>
  <si>
    <t>Total LLANQUIHUE  DE PTO MOTT</t>
  </si>
  <si>
    <t>Total la Palabra</t>
  </si>
  <si>
    <t>Total Nueva Bélen*</t>
  </si>
  <si>
    <t>Total Radio Sago</t>
  </si>
  <si>
    <t>Total Reloncaví</t>
  </si>
  <si>
    <t>Total EL DIARIO DE AYSEN</t>
  </si>
  <si>
    <t>Total EL DIVISADERO</t>
  </si>
  <si>
    <t>Total Nueva Genial</t>
  </si>
  <si>
    <t>Total Ventisqueros FM</t>
  </si>
  <si>
    <t>Total EL PINGÜINO</t>
  </si>
  <si>
    <t xml:space="preserve">Total LA PRENSA AUSTRAL </t>
  </si>
  <si>
    <t>Total Radio El Pingüino</t>
  </si>
  <si>
    <t xml:space="preserve">Total EL AUSTRAL DE VALDIVIA </t>
  </si>
  <si>
    <t>Total Radio Austral</t>
  </si>
  <si>
    <t xml:space="preserve">Total DIARIO LA ESTRELLA DE ARICA </t>
  </si>
  <si>
    <t xml:space="preserve">Total  ALAS DE AGUILA 107,9 FM </t>
  </si>
  <si>
    <t>Total Capissima</t>
  </si>
  <si>
    <t>Total Puerta Norte</t>
  </si>
  <si>
    <t xml:space="preserve">Total XENTÉ 105,7 FM </t>
  </si>
  <si>
    <t>Total Marzo</t>
  </si>
  <si>
    <t>Total Febrero</t>
  </si>
  <si>
    <t>COPIAPO</t>
  </si>
  <si>
    <t>OHIGGINS</t>
  </si>
  <si>
    <t>Total BIO BIO</t>
  </si>
  <si>
    <t>Total ARICA Y PARINACOTA</t>
  </si>
  <si>
    <t>Total TARAPACÁ</t>
  </si>
  <si>
    <t>Total ANTOFAGASTA</t>
  </si>
  <si>
    <t>Total COQUIMBO</t>
  </si>
  <si>
    <t>Total VALPARAISO</t>
  </si>
  <si>
    <t>Total OHIGGINS</t>
  </si>
  <si>
    <t>Total ARAUCANIA</t>
  </si>
  <si>
    <t>Total LOS RIOS</t>
  </si>
  <si>
    <t>Total MAULE</t>
  </si>
  <si>
    <t>Total LOS LAGOS</t>
  </si>
  <si>
    <t>Total MAGALLANES</t>
  </si>
  <si>
    <t>Total COPIAPO</t>
  </si>
  <si>
    <t>Total AYSEN</t>
  </si>
</sst>
</file>

<file path=xl/styles.xml><?xml version="1.0" encoding="utf-8"?>
<styleSheet xmlns="http://schemas.openxmlformats.org/spreadsheetml/2006/main">
  <numFmts count="3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\-mm\-yy;@"/>
    <numFmt numFmtId="173" formatCode="#,##0_ ;[Red]\-#,##0\ "/>
    <numFmt numFmtId="174" formatCode="0_ ;[Red]\-0\ "/>
    <numFmt numFmtId="175" formatCode="_-* #,##0_-;\-* #,##0_-;_-* &quot;-&quot;??_-;_-@_-"/>
    <numFmt numFmtId="176" formatCode="mmm/yyyy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mmm\-yyyy"/>
    <numFmt numFmtId="182" formatCode="_-* #,##0.0\ _€_-;\-* #,##0.0\ _€_-;_-* &quot;-&quot;??\ _€_-;_-@_-"/>
    <numFmt numFmtId="183" formatCode="_-* #,##0\ _€_-;\-* #,##0\ _€_-;_-* &quot;-&quot;??\ _€_-;_-@_-"/>
    <numFmt numFmtId="184" formatCode="_-&quot;$&quot;\ * #,##0_-;\-&quot;$&quot;\ * #,##0_-;_-&quot;$&quot;\ * &quot;-&quot;??_-;_-@_-"/>
    <numFmt numFmtId="185" formatCode="[$$-340A]\ #,##0"/>
    <numFmt numFmtId="186" formatCode="0.0"/>
    <numFmt numFmtId="187" formatCode="_-[$$-340A]\ * #,##0.00_-;\-[$$-340A]\ * #,##0.00_-;_-[$$-340A]\ * &quot;-&quot;??_-;_-@_-"/>
    <numFmt numFmtId="188" formatCode="_-[$$-340A]\ * #,##0.0_-;\-[$$-340A]\ * #,##0.0_-;_-[$$-340A]\ * &quot;-&quot;??_-;_-@_-"/>
    <numFmt numFmtId="189" formatCode="_-[$$-340A]\ * #,##0_-;\-[$$-340A]\ * #,##0_-;_-[$$-340A]\ * &quot;-&quot;??_-;_-@_-"/>
    <numFmt numFmtId="190" formatCode="dd/mm/yyyy;@"/>
    <numFmt numFmtId="191" formatCode="[$$-340A]\ #,##0;[Red][$$-340A]\ #,##0"/>
    <numFmt numFmtId="192" formatCode="&quot;$&quot;\ #,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0"/>
      <name val="Century Gothic"/>
      <family val="2"/>
    </font>
    <font>
      <sz val="10"/>
      <color indexed="8"/>
      <name val="Tahoma"/>
      <family val="2"/>
    </font>
    <font>
      <sz val="8"/>
      <name val="Tahoma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sz val="11"/>
      <color rgb="FF00B050"/>
      <name val="Calibri"/>
      <family val="2"/>
    </font>
    <font>
      <sz val="10"/>
      <color theme="1"/>
      <name val="Tahoma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tted"/>
      <right style="dotted"/>
      <top style="hair"/>
      <bottom style="dotted"/>
    </border>
    <border>
      <left style="dotted"/>
      <right style="dotted"/>
      <top style="dotted"/>
      <bottom style="dotted"/>
    </border>
    <border>
      <left style="dotted"/>
      <right style="dotted"/>
      <top/>
      <bottom style="dotted"/>
    </border>
    <border>
      <left style="dotted"/>
      <right style="dotted"/>
      <top/>
      <bottom/>
    </border>
    <border>
      <left style="dotted"/>
      <right/>
      <top style="dotted"/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>
      <alignment/>
    </xf>
    <xf numFmtId="189" fontId="0" fillId="0" borderId="0" xfId="52" applyNumberFormat="1" applyFont="1" applyAlignment="1">
      <alignment/>
    </xf>
    <xf numFmtId="0" fontId="46" fillId="0" borderId="0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184" fontId="47" fillId="33" borderId="10" xfId="52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24" fillId="0" borderId="11" xfId="0" applyFont="1" applyFill="1" applyBorder="1" applyAlignment="1">
      <alignment/>
    </xf>
    <xf numFmtId="14" fontId="24" fillId="0" borderId="11" xfId="0" applyNumberFormat="1" applyFont="1" applyFill="1" applyBorder="1" applyAlignment="1">
      <alignment/>
    </xf>
    <xf numFmtId="184" fontId="24" fillId="0" borderId="11" xfId="52" applyNumberFormat="1" applyFont="1" applyFill="1" applyBorder="1" applyAlignment="1">
      <alignment/>
    </xf>
    <xf numFmtId="173" fontId="24" fillId="0" borderId="11" xfId="0" applyNumberFormat="1" applyFont="1" applyFill="1" applyBorder="1" applyAlignment="1">
      <alignment/>
    </xf>
    <xf numFmtId="1" fontId="24" fillId="0" borderId="11" xfId="0" applyNumberFormat="1" applyFont="1" applyFill="1" applyBorder="1" applyAlignment="1">
      <alignment/>
    </xf>
    <xf numFmtId="0" fontId="24" fillId="0" borderId="11" xfId="0" applyFont="1" applyFill="1" applyBorder="1" applyAlignment="1">
      <alignment horizontal="center"/>
    </xf>
    <xf numFmtId="172" fontId="24" fillId="0" borderId="11" xfId="0" applyNumberFormat="1" applyFont="1" applyFill="1" applyBorder="1" applyAlignment="1">
      <alignment horizontal="center"/>
    </xf>
    <xf numFmtId="0" fontId="24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14" fontId="0" fillId="0" borderId="11" xfId="0" applyNumberFormat="1" applyFont="1" applyBorder="1" applyAlignment="1">
      <alignment/>
    </xf>
    <xf numFmtId="0" fontId="24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25" fillId="0" borderId="11" xfId="0" applyFont="1" applyFill="1" applyBorder="1" applyAlignment="1">
      <alignment/>
    </xf>
    <xf numFmtId="0" fontId="48" fillId="0" borderId="11" xfId="0" applyFont="1" applyFill="1" applyBorder="1" applyAlignment="1">
      <alignment horizontal="center"/>
    </xf>
    <xf numFmtId="0" fontId="48" fillId="0" borderId="11" xfId="0" applyFont="1" applyFill="1" applyBorder="1" applyAlignment="1">
      <alignment/>
    </xf>
    <xf numFmtId="0" fontId="48" fillId="0" borderId="11" xfId="0" applyFont="1" applyBorder="1" applyAlignment="1">
      <alignment/>
    </xf>
    <xf numFmtId="14" fontId="48" fillId="0" borderId="11" xfId="0" applyNumberFormat="1" applyFont="1" applyBorder="1" applyAlignment="1">
      <alignment/>
    </xf>
    <xf numFmtId="173" fontId="48" fillId="0" borderId="11" xfId="0" applyNumberFormat="1" applyFont="1" applyFill="1" applyBorder="1" applyAlignment="1">
      <alignment/>
    </xf>
    <xf numFmtId="1" fontId="48" fillId="0" borderId="11" xfId="0" applyNumberFormat="1" applyFont="1" applyFill="1" applyBorder="1" applyAlignment="1">
      <alignment/>
    </xf>
    <xf numFmtId="172" fontId="48" fillId="0" borderId="11" xfId="0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1" fontId="25" fillId="0" borderId="11" xfId="0" applyNumberFormat="1" applyFont="1" applyFill="1" applyBorder="1" applyAlignment="1">
      <alignment/>
    </xf>
    <xf numFmtId="173" fontId="25" fillId="0" borderId="11" xfId="0" applyNumberFormat="1" applyFont="1" applyFill="1" applyBorder="1" applyAlignment="1">
      <alignment/>
    </xf>
    <xf numFmtId="172" fontId="25" fillId="0" borderId="11" xfId="0" applyNumberFormat="1" applyFont="1" applyFill="1" applyBorder="1" applyAlignment="1">
      <alignment horizontal="center"/>
    </xf>
    <xf numFmtId="14" fontId="25" fillId="0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 horizontal="center"/>
    </xf>
    <xf numFmtId="14" fontId="24" fillId="0" borderId="0" xfId="0" applyNumberFormat="1" applyFont="1" applyFill="1" applyBorder="1" applyAlignment="1">
      <alignment/>
    </xf>
    <xf numFmtId="183" fontId="49" fillId="0" borderId="11" xfId="49" applyNumberFormat="1" applyFont="1" applyBorder="1" applyAlignment="1">
      <alignment vertical="center"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/>
    </xf>
    <xf numFmtId="19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/>
    </xf>
    <xf numFmtId="175" fontId="0" fillId="0" borderId="12" xfId="51" applyNumberFormat="1" applyFont="1" applyBorder="1" applyAlignment="1">
      <alignment/>
    </xf>
    <xf numFmtId="0" fontId="0" fillId="0" borderId="14" xfId="0" applyBorder="1" applyAlignment="1">
      <alignment/>
    </xf>
    <xf numFmtId="175" fontId="0" fillId="0" borderId="14" xfId="51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 horizontal="right"/>
    </xf>
    <xf numFmtId="175" fontId="0" fillId="0" borderId="13" xfId="51" applyNumberFormat="1" applyFont="1" applyBorder="1" applyAlignment="1">
      <alignment/>
    </xf>
    <xf numFmtId="0" fontId="0" fillId="0" borderId="16" xfId="0" applyBorder="1" applyAlignment="1">
      <alignment/>
    </xf>
    <xf numFmtId="14" fontId="0" fillId="0" borderId="12" xfId="0" applyNumberFormat="1" applyBorder="1" applyAlignment="1">
      <alignment horizontal="right"/>
    </xf>
    <xf numFmtId="190" fontId="0" fillId="0" borderId="13" xfId="0" applyNumberForma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13" xfId="0" applyFill="1" applyBorder="1" applyAlignment="1">
      <alignment horizontal="right"/>
    </xf>
    <xf numFmtId="0" fontId="47" fillId="33" borderId="10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/>
    </xf>
    <xf numFmtId="0" fontId="24" fillId="0" borderId="11" xfId="0" applyFont="1" applyBorder="1" applyAlignment="1">
      <alignment horizontal="left"/>
    </xf>
    <xf numFmtId="173" fontId="24" fillId="0" borderId="11" xfId="0" applyNumberFormat="1" applyFont="1" applyFill="1" applyBorder="1" applyAlignment="1">
      <alignment horizontal="left"/>
    </xf>
    <xf numFmtId="173" fontId="48" fillId="0" borderId="11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24" fillId="0" borderId="11" xfId="0" applyFont="1" applyFill="1" applyBorder="1" applyAlignment="1">
      <alignment horizontal="left"/>
    </xf>
    <xf numFmtId="183" fontId="24" fillId="0" borderId="11" xfId="49" applyNumberFormat="1" applyFont="1" applyFill="1" applyBorder="1" applyAlignment="1">
      <alignment/>
    </xf>
    <xf numFmtId="183" fontId="0" fillId="0" borderId="0" xfId="49" applyNumberFormat="1" applyFont="1" applyAlignment="1">
      <alignment/>
    </xf>
    <xf numFmtId="0" fontId="32" fillId="34" borderId="17" xfId="0" applyFont="1" applyFill="1" applyBorder="1" applyAlignment="1">
      <alignment horizontal="center"/>
    </xf>
    <xf numFmtId="184" fontId="32" fillId="34" borderId="18" xfId="0" applyNumberFormat="1" applyFont="1" applyFill="1" applyBorder="1" applyAlignment="1">
      <alignment horizontal="center"/>
    </xf>
    <xf numFmtId="184" fontId="0" fillId="0" borderId="0" xfId="54" applyNumberFormat="1" applyFont="1" applyAlignment="1">
      <alignment/>
    </xf>
    <xf numFmtId="0" fontId="50" fillId="0" borderId="0" xfId="0" applyFont="1" applyAlignment="1">
      <alignment horizontal="center"/>
    </xf>
    <xf numFmtId="9" fontId="46" fillId="0" borderId="0" xfId="65" applyFont="1" applyAlignment="1">
      <alignment horizontal="center"/>
    </xf>
    <xf numFmtId="0" fontId="0" fillId="0" borderId="0" xfId="0" applyAlignment="1">
      <alignment/>
    </xf>
    <xf numFmtId="183" fontId="0" fillId="0" borderId="0" xfId="0" applyNumberFormat="1" applyAlignment="1">
      <alignment/>
    </xf>
    <xf numFmtId="183" fontId="0" fillId="0" borderId="0" xfId="0" applyNumberFormat="1" applyAlignment="1">
      <alignment/>
    </xf>
  </cellXfs>
  <cellStyles count="60">
    <cellStyle name="Normal" xfId="0"/>
    <cellStyle name="%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Moneda 2" xfId="54"/>
    <cellStyle name="Neutral" xfId="55"/>
    <cellStyle name="Normal 11 2" xfId="56"/>
    <cellStyle name="Normal 16" xfId="57"/>
    <cellStyle name="Normal 2" xfId="58"/>
    <cellStyle name="Normal 2 2" xfId="59"/>
    <cellStyle name="Normal 2 3" xfId="60"/>
    <cellStyle name="Normal 2 4" xfId="61"/>
    <cellStyle name="Normal 20 2" xfId="62"/>
    <cellStyle name="Normal 3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dxfs count="1">
    <dxf>
      <numFmt numFmtId="183" formatCode="_-* #,##0\ _€_-;\-* #,##0\ _€_-;_-* &quot;-&quot;??\ _€_-;_-@_-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Profiles\gaf.mvr\Desktop\Presupuesto\2014\Ppto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FO"/>
      <sheetName val="Ppto 2014"/>
      <sheetName val="Hoja1"/>
      <sheetName val="Regiones"/>
      <sheetName val="Listas"/>
      <sheetName val="Contratos"/>
      <sheetName val="Hoja3"/>
      <sheetName val="El Mercurio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P115" sheet="Hoja1"/>
  </cacheSource>
  <cacheFields count="16">
    <cacheField name="TIPO DE AVISO">
      <sharedItems containsMixedTypes="0" count="2">
        <s v="PRENSA"/>
        <s v="RADIO"/>
      </sharedItems>
    </cacheField>
    <cacheField name="MEDIO">
      <sharedItems containsMixedTypes="0" count="94">
        <s v="Empresa Peridística La Nación S.A. en Liquidación"/>
        <s v="Publimetro S.A. "/>
        <s v="Empresa Periodística El Mercurio"/>
        <s v="La Tercera"/>
        <s v="Subsecretaría del Interior"/>
        <s v="Empresa Periodística El Norte S.A."/>
        <s v="LUN  "/>
        <s v="PUBLIMETRO  "/>
        <s v="LA CUARTA "/>
        <s v="LA  HORA  "/>
        <s v="DIARIO LA ESTRELLA DE ARICA "/>
        <s v="DIARIO LA ESTRELLA DE IQUIQUE "/>
        <s v="MERCURIO ANTOFAGASTA"/>
        <s v="EL MERCURIO DE CALAMA "/>
        <s v="EL DIA DE LA SERENA"/>
        <s v="DIARIO EL OBSERVADOR "/>
        <s v="EL MERCURIO DE VALPARAISO"/>
        <s v="ESTRELLA DE VALPARAISO"/>
        <s v="DIARIO EL ANDINO"/>
        <s v="DIARIO EL LIDER SAN ANTONIO"/>
        <s v="EL RANCAGUINO "/>
        <s v="EL SUR  DE CONCEPCION  "/>
        <s v="EL AUSTRAL DE TEMUCO"/>
        <s v="EL AUSTRAL DE VALDIVIA "/>
        <s v="DIARIO EL OVALLINO "/>
        <s v="EL CENTRO DE TALCA "/>
        <s v="DIARIO LA PRENSA  DE CURICO"/>
        <s v="DIARIO LA TRIBUNA "/>
        <s v="AUSTRAL DE OSORNO"/>
        <s v="LLANQUIHUE  DE PTO MOTT"/>
        <s v="LA PRENSA AUSTRAL "/>
        <s v="SEMANARIO EL TIEMPO"/>
        <s v="DIARIO 21"/>
        <s v="CHAÑARCILLO"/>
        <s v="LA REGION"/>
        <s v="LA DISCUSION DE CHILLAN"/>
        <s v="EL DIARIO DE CONCEPCION"/>
        <s v="EL DIARIO DE AYSEN"/>
        <s v="EL DIVISADERO"/>
        <s v="EL TIPOGRAFO"/>
        <s v="EL PINGÜINO"/>
        <s v="CORAZON"/>
        <s v="RADIO ACTIVA"/>
        <s v="FM DOS"/>
        <s v="ADN"/>
        <s v="COOPERATIVA"/>
        <s v="Carnaval FM"/>
        <s v=" Radio Canal  95"/>
        <s v="Puerta Norte"/>
        <s v="Capissima"/>
        <s v="Digital FM"/>
        <s v="Paulina"/>
        <s v="Sensacion El Abra*"/>
        <s v="FM 7 Anglo*"/>
        <s v="Maray FM"/>
        <s v="Nostalgica"/>
        <s v="Radio Madero"/>
        <s v="Radio Monte Carlo"/>
        <s v="San Bartolomé"/>
        <s v="Radio Trasandina"/>
        <s v="Festival"/>
        <s v="Primordial*"/>
        <s v="Fiessta"/>
        <s v="La Bruja*"/>
        <s v="Trigal FM"/>
        <s v="Ñuble"/>
        <s v="Radio Discusion"/>
        <s v="Crystal FM"/>
        <s v="PalomaFM"/>
        <s v="Futura"/>
        <s v="Radio Austral"/>
        <s v="XQA 5*"/>
        <s v="Ventisqueros FM"/>
        <s v="Nueva Genial"/>
        <s v="Condell"/>
        <s v="RTL"/>
        <s v="CamilaFM"/>
        <s v="Radio Mía"/>
        <s v="la Palabra"/>
        <s v="Radio Sago"/>
        <s v="Nueva Bélen*"/>
        <s v="Reloncaví"/>
        <s v="Radio El Pingüino"/>
        <s v="Bio Bio"/>
        <s v="XENTÉ 105,7 FM "/>
        <s v=" ALAS DE AGUILA 107,9 FM "/>
        <s v="ETERNOCAMPEON 107,9  FM "/>
        <s v="PALOMA LIMARI 107,5 FM"/>
        <s v="PURO CHILE 105,3 FM"/>
        <s v=" ETCHEGOYEN 106,1 FM"/>
        <s v="ALAS DE AGUILAS 104,9 FM "/>
        <s v="LA VOZ DE LA MUJER 98,5 FM"/>
        <s v="ONDA CERO 99,5 FM"/>
        <s v="LORENZO ARENAS 104,5 FM"/>
      </sharedItems>
    </cacheField>
    <cacheField name="TEMA">
      <sharedItems containsMixedTypes="0" count="20">
        <s v="Aviso La Nación on Line 31/12/13"/>
        <s v="Aviso La Nación on Line 17/01/14"/>
        <s v="Aviso La Nación on Line 31/01/14"/>
        <s v="Aviso Publimetro on line 13/02/14"/>
        <s v="Aviso 20/02/14 Llamado a Concurso BBPP para la Competitividad"/>
        <s v="Aviso 17/02/14 Llamado a Concurso BBPP para la Competitividad"/>
        <s v="Aviso 26/02/14 suspensión bases SSAF-I 2014 Corfo"/>
        <s v="Aviso 27/02/14 llamado a concurso Gestión de la Innovación en Sector Público"/>
        <s v="Aviso Sociales 08/03/14"/>
        <s v="Aviso Start Up 04/03/2014"/>
        <s v="Aviso Legal 12/03/2014"/>
        <s v="Aviso Decreto Exentos N°993, Res N°7 y Aviso de Resultados de Créditos Corfo el 18 y 20 de febrero"/>
        <s v="Aviso 21/03/2014"/>
        <s v="Avisos"/>
        <s v="Aviso 03/04/2014"/>
        <s v="Aviso 04/04/2014"/>
        <s v="Aviso Publimetro on line 17/04/14"/>
        <s v="Aviso Publimetro on line 23/04/14"/>
        <s v="Res N°13 y Decreto N°76 7 y 10/4"/>
        <s v="Becas de Inglés"/>
      </sharedItems>
    </cacheField>
    <cacheField name="FECHA DE PUBLICACI?N">
      <sharedItems containsDate="1" containsMixedTypes="1"/>
    </cacheField>
    <cacheField name="MES">
      <sharedItems containsBlank="1" containsMixedTypes="0" count="6">
        <s v="Diciembre"/>
        <s v="Enero"/>
        <s v="Febrero"/>
        <s v="Marzo"/>
        <m/>
        <s v="Abril"/>
      </sharedItems>
    </cacheField>
    <cacheField name="TRIMESTRE">
      <sharedItems containsMixedTypes="0" count="2">
        <s v="1er Trimetre"/>
        <s v="2do Trimetre"/>
      </sharedItems>
    </cacheField>
    <cacheField name="MONTO TOTAL">
      <sharedItems containsMixedTypes="1" containsNumber="1"/>
    </cacheField>
    <cacheField name="FACTURA">
      <sharedItems containsMixedTypes="1" containsNumber="1" containsInteger="1"/>
    </cacheField>
    <cacheField name="OP">
      <sharedItems containsMixedTypes="1" containsNumber="1" containsInteger="1"/>
    </cacheField>
    <cacheField name="FECHA OP">
      <sharedItems containsDate="1" containsMixedTypes="1"/>
    </cacheField>
    <cacheField name="OC">
      <sharedItems containsMixedTypes="0"/>
    </cacheField>
    <cacheField name="REGION">
      <sharedItems containsMixedTypes="0"/>
    </cacheField>
    <cacheField name="LUGAR">
      <sharedItems containsMixedTypes="0" count="29">
        <s v="RM"/>
        <s v="BIO BIO"/>
        <s v="ARICA Y PARINACOTA"/>
        <s v="TARAPACÁ"/>
        <s v="ANTOFAGASTA"/>
        <s v="COQUIMBO"/>
        <s v="VALPARAISO"/>
        <s v="OHIGGINS"/>
        <s v="ARAUCANIA"/>
        <s v="LOS RIOS"/>
        <s v="MAULE"/>
        <s v="LOS LAGOS"/>
        <s v="MAGALLANES"/>
        <s v="COPIAPO"/>
        <s v="AYSEN"/>
        <s v="XV"/>
        <s v="X"/>
        <s v="XI"/>
        <s v="VIII"/>
        <s v="XII"/>
        <s v="V"/>
        <s v="VI"/>
        <s v="VII"/>
        <s v="IV"/>
        <s v="XIV"/>
        <s v="IX"/>
        <s v="I"/>
        <s v="II"/>
        <s v="III"/>
      </sharedItems>
    </cacheField>
    <cacheField name="TIPO DE AVISO2">
      <sharedItems containsMixedTypes="0"/>
    </cacheField>
    <cacheField name="FUENTE DE FINANCIAMIENTO">
      <sharedItems containsMixedTypes="0"/>
    </cacheField>
    <cacheField name="OBSERVACIONES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B8:D24" firstHeaderRow="1" firstDataRow="2" firstDataCol="1"/>
  <pivotFields count="16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h="1" x="1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0">
        <item m="1" x="26"/>
        <item m="1" x="27"/>
        <item m="1" x="28"/>
        <item m="1" x="23"/>
        <item m="1" x="25"/>
        <item h="1" x="0"/>
        <item m="1" x="20"/>
        <item m="1" x="21"/>
        <item m="1" x="22"/>
        <item m="1" x="18"/>
        <item m="1" x="16"/>
        <item m="1" x="17"/>
        <item m="1" x="19"/>
        <item m="1" x="24"/>
        <item m="1" x="15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15"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Fields count="1">
    <field x="5"/>
  </colFields>
  <colItems count="2">
    <i>
      <x/>
    </i>
    <i t="grand">
      <x/>
    </i>
  </colItems>
  <dataFields count="1">
    <dataField name="Suma de MONTO TOTAL" fld="6" baseField="12" baseItem="0" numFmtId="183"/>
  </dataFields>
  <formats count="5">
    <format dxfId="0">
      <pivotArea outline="0" fieldPosition="0"/>
    </format>
    <format dxfId="0">
      <pivotArea outline="0" fieldPosition="0" axis="axisCol" dataOnly="0" field="5" labelOnly="1" type="button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5" count="0"/>
        </references>
      </pivotArea>
    </format>
    <format dxfId="0">
      <pivotArea outline="0" fieldPosition="0" dataOnly="0" grandCol="1" labelOnly="1"/>
    </format>
  </formats>
  <pivotTableStyleInfo name="PivotStyleMedium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G305" firstHeaderRow="1" firstDataRow="2" firstDataCol="5"/>
  <pivotFields count="16"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95">
        <item x="85"/>
        <item x="89"/>
        <item x="47"/>
        <item x="44"/>
        <item x="90"/>
        <item x="28"/>
        <item x="83"/>
        <item x="76"/>
        <item x="49"/>
        <item x="46"/>
        <item x="33"/>
        <item x="74"/>
        <item x="45"/>
        <item x="41"/>
        <item x="67"/>
        <item x="32"/>
        <item x="18"/>
        <item x="19"/>
        <item x="15"/>
        <item x="24"/>
        <item x="10"/>
        <item x="11"/>
        <item x="26"/>
        <item x="27"/>
        <item x="50"/>
        <item x="22"/>
        <item x="23"/>
        <item x="25"/>
        <item x="14"/>
        <item x="37"/>
        <item x="36"/>
        <item x="38"/>
        <item x="13"/>
        <item x="16"/>
        <item x="40"/>
        <item x="20"/>
        <item x="21"/>
        <item x="39"/>
        <item x="0"/>
        <item x="2"/>
        <item x="5"/>
        <item x="17"/>
        <item x="86"/>
        <item x="60"/>
        <item x="62"/>
        <item x="53"/>
        <item x="43"/>
        <item x="69"/>
        <item x="9"/>
        <item x="63"/>
        <item x="8"/>
        <item x="35"/>
        <item x="78"/>
        <item x="30"/>
        <item x="34"/>
        <item x="3"/>
        <item x="91"/>
        <item x="29"/>
        <item x="93"/>
        <item x="6"/>
        <item x="54"/>
        <item x="12"/>
        <item x="55"/>
        <item x="80"/>
        <item x="73"/>
        <item x="65"/>
        <item x="92"/>
        <item x="87"/>
        <item x="68"/>
        <item x="51"/>
        <item x="61"/>
        <item x="7"/>
        <item x="1"/>
        <item x="48"/>
        <item x="88"/>
        <item x="42"/>
        <item x="70"/>
        <item x="66"/>
        <item x="82"/>
        <item x="56"/>
        <item x="77"/>
        <item x="57"/>
        <item x="79"/>
        <item x="59"/>
        <item x="81"/>
        <item x="75"/>
        <item x="58"/>
        <item x="31"/>
        <item x="52"/>
        <item x="4"/>
        <item x="64"/>
        <item x="72"/>
        <item x="84"/>
        <item x="71"/>
        <item t="default"/>
      </items>
    </pivotField>
    <pivotField axis="axisRow" compact="0" outline="0" subtotalTop="0" showAll="0">
      <items count="21">
        <item x="14"/>
        <item x="15"/>
        <item x="5"/>
        <item x="4"/>
        <item x="12"/>
        <item x="6"/>
        <item x="7"/>
        <item x="11"/>
        <item x="1"/>
        <item x="2"/>
        <item x="0"/>
        <item x="10"/>
        <item x="3"/>
        <item x="16"/>
        <item x="17"/>
        <item x="8"/>
        <item x="9"/>
        <item x="13"/>
        <item x="19"/>
        <item x="18"/>
        <item t="default"/>
      </items>
    </pivotField>
    <pivotField compact="0" outline="0" subtotalTop="0" showAll="0"/>
    <pivotField axis="axisRow" compact="0" outline="0" subtotalTop="0" showAll="0">
      <items count="7">
        <item x="1"/>
        <item x="2"/>
        <item x="3"/>
        <item x="5"/>
        <item x="0"/>
        <item x="4"/>
        <item t="default"/>
      </items>
    </pivotField>
    <pivotField axis="axisCol" compact="0" outline="0" subtotalTop="0" showAll="0">
      <items count="3">
        <item x="0"/>
        <item h="1" x="1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0">
        <item m="1" x="26"/>
        <item m="1" x="27"/>
        <item m="1" x="28"/>
        <item m="1" x="23"/>
        <item m="1" x="25"/>
        <item h="1" x="0"/>
        <item m="1" x="20"/>
        <item m="1" x="21"/>
        <item m="1" x="22"/>
        <item m="1" x="18"/>
        <item m="1" x="16"/>
        <item m="1" x="17"/>
        <item m="1" x="19"/>
        <item m="1" x="24"/>
        <item m="1" x="15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5">
    <field x="12"/>
    <field x="0"/>
    <field x="1"/>
    <field x="4"/>
    <field x="2"/>
  </rowFields>
  <rowItems count="301">
    <i>
      <x v="15"/>
      <x/>
      <x v="23"/>
      <x v="2"/>
      <x v="18"/>
    </i>
    <i t="default" r="3">
      <x v="2"/>
    </i>
    <i t="default" r="2">
      <x v="23"/>
    </i>
    <i r="2">
      <x v="30"/>
      <x v="2"/>
      <x v="18"/>
    </i>
    <i t="default" r="3">
      <x v="2"/>
    </i>
    <i t="default" r="2">
      <x v="30"/>
    </i>
    <i r="2">
      <x v="36"/>
      <x v="2"/>
      <x v="18"/>
    </i>
    <i t="default" r="3">
      <x v="2"/>
    </i>
    <i t="default" r="2">
      <x v="36"/>
    </i>
    <i r="2">
      <x v="39"/>
      <x v="1"/>
      <x v="3"/>
    </i>
    <i t="default" r="3">
      <x v="1"/>
    </i>
    <i t="default" r="2">
      <x v="39"/>
    </i>
    <i r="2">
      <x v="51"/>
      <x v="2"/>
      <x v="18"/>
    </i>
    <i t="default" r="3">
      <x v="2"/>
    </i>
    <i t="default" r="2">
      <x v="51"/>
    </i>
    <i t="default" r="1">
      <x/>
    </i>
    <i r="1">
      <x v="1"/>
      <x v="1"/>
      <x v="2"/>
      <x v="18"/>
    </i>
    <i t="default" r="3">
      <x v="2"/>
    </i>
    <i t="default" r="2">
      <x v="1"/>
    </i>
    <i r="2">
      <x v="4"/>
      <x v="2"/>
      <x v="18"/>
    </i>
    <i t="default" r="3">
      <x v="2"/>
    </i>
    <i t="default" r="2">
      <x v="4"/>
    </i>
    <i r="2">
      <x v="6"/>
      <x v="2"/>
      <x v="18"/>
    </i>
    <i t="default" r="3">
      <x v="2"/>
    </i>
    <i t="default" r="2">
      <x v="6"/>
    </i>
    <i r="2">
      <x v="7"/>
      <x v="2"/>
      <x v="18"/>
    </i>
    <i t="default" r="3">
      <x v="2"/>
    </i>
    <i t="default" r="2">
      <x v="7"/>
    </i>
    <i r="2">
      <x v="56"/>
      <x v="2"/>
      <x v="18"/>
    </i>
    <i t="default" r="3">
      <x v="2"/>
    </i>
    <i t="default" r="2">
      <x v="56"/>
    </i>
    <i r="2">
      <x v="58"/>
      <x v="2"/>
      <x v="18"/>
    </i>
    <i t="default" r="3">
      <x v="2"/>
    </i>
    <i t="default" r="2">
      <x v="58"/>
    </i>
    <i r="2">
      <x v="65"/>
      <x v="2"/>
      <x v="18"/>
    </i>
    <i t="default" r="3">
      <x v="2"/>
    </i>
    <i t="default" r="2">
      <x v="65"/>
    </i>
    <i r="2">
      <x v="66"/>
      <x v="2"/>
      <x v="18"/>
    </i>
    <i t="default" r="3">
      <x v="2"/>
    </i>
    <i t="default" r="2">
      <x v="66"/>
    </i>
    <i r="2">
      <x v="77"/>
      <x v="2"/>
      <x v="18"/>
    </i>
    <i t="default" r="3">
      <x v="2"/>
    </i>
    <i t="default" r="2">
      <x v="77"/>
    </i>
    <i r="2">
      <x v="80"/>
      <x v="2"/>
      <x v="18"/>
    </i>
    <i t="default" r="3">
      <x v="2"/>
    </i>
    <i t="default" r="2">
      <x v="80"/>
    </i>
    <i t="default" r="1">
      <x v="1"/>
    </i>
    <i t="default">
      <x v="15"/>
    </i>
    <i>
      <x v="16"/>
      <x/>
      <x v="20"/>
      <x v="2"/>
      <x v="18"/>
    </i>
    <i t="default" r="3">
      <x v="2"/>
    </i>
    <i t="default" r="2">
      <x v="20"/>
    </i>
    <i t="default" r="1">
      <x/>
    </i>
    <i r="1">
      <x v="1"/>
      <x/>
      <x v="2"/>
      <x v="18"/>
    </i>
    <i t="default" r="3">
      <x v="2"/>
    </i>
    <i t="default" r="2">
      <x/>
    </i>
    <i r="2">
      <x v="8"/>
      <x v="2"/>
      <x v="18"/>
    </i>
    <i t="default" r="3">
      <x v="2"/>
    </i>
    <i t="default" r="2">
      <x v="8"/>
    </i>
    <i r="2">
      <x v="73"/>
      <x v="2"/>
      <x v="18"/>
    </i>
    <i t="default" r="3">
      <x v="2"/>
    </i>
    <i t="default" r="2">
      <x v="73"/>
    </i>
    <i r="2">
      <x v="92"/>
      <x v="2"/>
      <x v="18"/>
    </i>
    <i t="default" r="3">
      <x v="2"/>
    </i>
    <i t="default" r="2">
      <x v="92"/>
    </i>
    <i t="default" r="1">
      <x v="1"/>
    </i>
    <i t="default">
      <x v="16"/>
    </i>
    <i>
      <x v="17"/>
      <x/>
      <x v="15"/>
      <x v="2"/>
      <x v="18"/>
    </i>
    <i t="default" r="3">
      <x v="2"/>
    </i>
    <i t="default" r="2">
      <x v="15"/>
    </i>
    <i r="2">
      <x v="21"/>
      <x v="2"/>
      <x v="18"/>
    </i>
    <i t="default" r="3">
      <x v="2"/>
    </i>
    <i t="default" r="2">
      <x v="21"/>
    </i>
    <i t="default" r="1">
      <x/>
    </i>
    <i r="1">
      <x v="1"/>
      <x v="24"/>
      <x v="2"/>
      <x v="18"/>
    </i>
    <i t="default" r="3">
      <x v="2"/>
    </i>
    <i t="default" r="2">
      <x v="24"/>
    </i>
    <i r="2">
      <x v="69"/>
      <x v="2"/>
      <x v="18"/>
    </i>
    <i t="default" r="3">
      <x v="2"/>
    </i>
    <i t="default" r="2">
      <x v="69"/>
    </i>
    <i t="default" r="1">
      <x v="1"/>
    </i>
    <i t="default">
      <x v="17"/>
    </i>
    <i>
      <x v="18"/>
      <x/>
      <x v="32"/>
      <x v="2"/>
      <x v="18"/>
    </i>
    <i t="default" r="3">
      <x v="2"/>
    </i>
    <i t="default" r="2">
      <x v="32"/>
    </i>
    <i r="2">
      <x v="61"/>
      <x v="2"/>
      <x v="18"/>
    </i>
    <i t="default" r="3">
      <x v="2"/>
    </i>
    <i t="default" r="2">
      <x v="61"/>
    </i>
    <i t="default" r="1">
      <x/>
    </i>
    <i r="1">
      <x v="1"/>
      <x v="2"/>
      <x v="2"/>
      <x v="18"/>
    </i>
    <i t="default" r="3">
      <x v="2"/>
    </i>
    <i t="default" r="2">
      <x v="2"/>
    </i>
    <i r="2">
      <x v="9"/>
      <x v="2"/>
      <x v="18"/>
    </i>
    <i t="default" r="3">
      <x v="2"/>
    </i>
    <i t="default" r="2">
      <x v="9"/>
    </i>
    <i r="2">
      <x v="45"/>
      <x v="2"/>
      <x v="18"/>
    </i>
    <i t="default" r="3">
      <x v="2"/>
    </i>
    <i t="default" r="2">
      <x v="45"/>
    </i>
    <i r="2">
      <x v="88"/>
      <x v="2"/>
      <x v="18"/>
    </i>
    <i t="default" r="3">
      <x v="2"/>
    </i>
    <i t="default" r="2">
      <x v="88"/>
    </i>
    <i t="default" r="1">
      <x v="1"/>
    </i>
    <i t="default">
      <x v="18"/>
    </i>
    <i>
      <x v="19"/>
      <x/>
      <x v="19"/>
      <x v="2"/>
      <x v="18"/>
    </i>
    <i t="default" r="3">
      <x v="2"/>
    </i>
    <i t="default" r="2">
      <x v="19"/>
    </i>
    <i r="2">
      <x v="28"/>
      <x v="2"/>
      <x v="18"/>
    </i>
    <i t="default" r="3">
      <x v="2"/>
    </i>
    <i t="default" r="2">
      <x v="28"/>
    </i>
    <i r="2">
      <x v="54"/>
      <x v="2"/>
      <x v="18"/>
    </i>
    <i t="default" r="3">
      <x v="2"/>
    </i>
    <i t="default" r="2">
      <x v="54"/>
    </i>
    <i r="2">
      <x v="87"/>
      <x v="2"/>
      <x v="18"/>
    </i>
    <i t="default" r="3">
      <x v="2"/>
    </i>
    <i t="default" r="2">
      <x v="87"/>
    </i>
    <i t="default" r="1">
      <x/>
    </i>
    <i r="1">
      <x v="1"/>
      <x v="9"/>
      <x v="2"/>
      <x v="18"/>
    </i>
    <i t="default" r="3">
      <x v="2"/>
    </i>
    <i t="default" r="2">
      <x v="9"/>
    </i>
    <i r="2">
      <x v="67"/>
      <x v="2"/>
      <x v="18"/>
    </i>
    <i t="default" r="3">
      <x v="2"/>
    </i>
    <i t="default" r="2">
      <x v="67"/>
    </i>
    <i r="2">
      <x v="74"/>
      <x v="2"/>
      <x v="18"/>
    </i>
    <i t="default" r="3">
      <x v="2"/>
    </i>
    <i t="default" r="2">
      <x v="74"/>
    </i>
    <i r="2">
      <x v="79"/>
      <x v="2"/>
      <x v="18"/>
    </i>
    <i t="default" r="3">
      <x v="2"/>
    </i>
    <i t="default" r="2">
      <x v="79"/>
    </i>
    <i r="2">
      <x v="81"/>
      <x v="2"/>
      <x v="18"/>
    </i>
    <i t="default" r="3">
      <x v="2"/>
    </i>
    <i t="default" r="2">
      <x v="81"/>
    </i>
    <i r="2">
      <x v="86"/>
      <x v="2"/>
      <x v="18"/>
    </i>
    <i t="default" r="3">
      <x v="2"/>
    </i>
    <i t="default" r="2">
      <x v="86"/>
    </i>
    <i t="default" r="1">
      <x v="1"/>
    </i>
    <i t="default">
      <x v="19"/>
    </i>
    <i>
      <x v="20"/>
      <x/>
      <x v="16"/>
      <x v="2"/>
      <x v="18"/>
    </i>
    <i t="default" r="3">
      <x v="2"/>
    </i>
    <i t="default" r="2">
      <x v="16"/>
    </i>
    <i r="2">
      <x v="17"/>
      <x v="2"/>
      <x v="18"/>
    </i>
    <i t="default" r="3">
      <x v="2"/>
    </i>
    <i t="default" r="2">
      <x v="17"/>
    </i>
    <i r="2">
      <x v="18"/>
      <x v="2"/>
      <x v="18"/>
    </i>
    <i t="default" r="3">
      <x v="2"/>
    </i>
    <i t="default" r="2">
      <x v="18"/>
    </i>
    <i r="2">
      <x v="33"/>
      <x v="2"/>
      <x v="18"/>
    </i>
    <i t="default" r="3">
      <x v="2"/>
    </i>
    <i t="default" r="2">
      <x v="33"/>
    </i>
    <i r="2">
      <x v="41"/>
      <x v="2"/>
      <x v="18"/>
    </i>
    <i t="default" r="3">
      <x v="2"/>
    </i>
    <i t="default" r="2">
      <x v="41"/>
    </i>
    <i t="default" r="1">
      <x/>
    </i>
    <i r="1">
      <x v="1"/>
      <x v="6"/>
      <x v="2"/>
      <x v="18"/>
    </i>
    <i t="default" r="3">
      <x v="2"/>
    </i>
    <i t="default" r="2">
      <x v="6"/>
    </i>
    <i r="2">
      <x v="9"/>
      <x v="2"/>
      <x v="18"/>
    </i>
    <i t="default" r="3">
      <x v="2"/>
    </i>
    <i t="default" r="2">
      <x v="9"/>
    </i>
    <i r="2">
      <x v="14"/>
      <x v="2"/>
      <x v="18"/>
    </i>
    <i t="default" r="3">
      <x v="2"/>
    </i>
    <i t="default" r="2">
      <x v="14"/>
    </i>
    <i r="2">
      <x v="43"/>
      <x v="2"/>
      <x v="18"/>
    </i>
    <i t="default" r="3">
      <x v="2"/>
    </i>
    <i t="default" r="2">
      <x v="43"/>
    </i>
    <i r="2">
      <x v="49"/>
      <x v="2"/>
      <x v="18"/>
    </i>
    <i t="default" r="3">
      <x v="2"/>
    </i>
    <i t="default" r="2">
      <x v="49"/>
    </i>
    <i r="2">
      <x v="83"/>
      <x v="2"/>
      <x v="18"/>
    </i>
    <i t="default" r="3">
      <x v="2"/>
    </i>
    <i t="default" r="2">
      <x v="83"/>
    </i>
    <i t="default" r="1">
      <x v="1"/>
    </i>
    <i t="default">
      <x v="20"/>
    </i>
    <i>
      <x v="21"/>
      <x/>
      <x v="35"/>
      <x v="2"/>
      <x v="18"/>
    </i>
    <i t="default" r="3">
      <x v="2"/>
    </i>
    <i t="default" r="2">
      <x v="35"/>
    </i>
    <i r="2">
      <x v="37"/>
      <x v="2"/>
      <x v="18"/>
    </i>
    <i t="default" r="3">
      <x v="2"/>
    </i>
    <i t="default" r="2">
      <x v="37"/>
    </i>
    <i t="default" r="1">
      <x/>
    </i>
    <i r="1">
      <x v="1"/>
      <x v="44"/>
      <x v="2"/>
      <x v="18"/>
    </i>
    <i t="default" r="3">
      <x v="2"/>
    </i>
    <i t="default" r="2">
      <x v="44"/>
    </i>
    <i r="2">
      <x v="70"/>
      <x v="2"/>
      <x v="18"/>
    </i>
    <i t="default" r="3">
      <x v="2"/>
    </i>
    <i t="default" r="2">
      <x v="70"/>
    </i>
    <i r="2">
      <x v="90"/>
      <x v="2"/>
      <x v="18"/>
    </i>
    <i t="default" r="3">
      <x v="2"/>
    </i>
    <i t="default" r="2">
      <x v="90"/>
    </i>
    <i t="default" r="1">
      <x v="1"/>
    </i>
    <i t="default">
      <x v="21"/>
    </i>
    <i>
      <x v="22"/>
      <x/>
      <x v="25"/>
      <x v="2"/>
      <x v="18"/>
    </i>
    <i t="default" r="3">
      <x v="2"/>
    </i>
    <i t="default" r="2">
      <x v="25"/>
    </i>
    <i t="default" r="1">
      <x/>
    </i>
    <i r="1">
      <x v="1"/>
      <x v="6"/>
      <x v="2"/>
      <x v="18"/>
    </i>
    <i t="default" r="3">
      <x v="2"/>
    </i>
    <i t="default" r="2">
      <x v="6"/>
    </i>
    <i t="default" r="1">
      <x v="1"/>
    </i>
    <i t="default">
      <x v="22"/>
    </i>
    <i>
      <x v="23"/>
      <x/>
      <x v="26"/>
      <x v="2"/>
      <x v="18"/>
    </i>
    <i t="default" r="3">
      <x v="2"/>
    </i>
    <i t="default" r="2">
      <x v="26"/>
    </i>
    <i t="default" r="1">
      <x/>
    </i>
    <i r="1">
      <x v="1"/>
      <x v="6"/>
      <x v="2"/>
      <x v="18"/>
    </i>
    <i t="default" r="3">
      <x v="2"/>
    </i>
    <i t="default" r="2">
      <x v="6"/>
    </i>
    <i r="2">
      <x v="76"/>
      <x v="2"/>
      <x v="18"/>
    </i>
    <i t="default" r="3">
      <x v="2"/>
    </i>
    <i t="default" r="2">
      <x v="76"/>
    </i>
    <i t="default" r="1">
      <x v="1"/>
    </i>
    <i t="default">
      <x v="23"/>
    </i>
    <i>
      <x v="24"/>
      <x/>
      <x v="22"/>
      <x v="2"/>
      <x v="18"/>
    </i>
    <i t="default" r="3">
      <x v="2"/>
    </i>
    <i t="default" r="2">
      <x v="22"/>
    </i>
    <i r="2">
      <x v="27"/>
      <x v="2"/>
      <x v="18"/>
    </i>
    <i t="default" r="3">
      <x v="2"/>
    </i>
    <i t="default" r="2">
      <x v="27"/>
    </i>
    <i t="default" r="1">
      <x/>
    </i>
    <i r="1">
      <x v="1"/>
      <x v="11"/>
      <x v="2"/>
      <x v="18"/>
    </i>
    <i t="default" r="3">
      <x v="2"/>
    </i>
    <i t="default" r="2">
      <x v="11"/>
    </i>
    <i r="2">
      <x v="47"/>
      <x v="2"/>
      <x v="18"/>
    </i>
    <i t="default" r="3">
      <x v="2"/>
    </i>
    <i t="default" r="2">
      <x v="47"/>
    </i>
    <i r="2">
      <x v="68"/>
      <x v="2"/>
      <x v="18"/>
    </i>
    <i t="default" r="3">
      <x v="2"/>
    </i>
    <i t="default" r="2">
      <x v="68"/>
    </i>
    <i r="2">
      <x v="85"/>
      <x v="2"/>
      <x v="18"/>
    </i>
    <i t="default" r="3">
      <x v="2"/>
    </i>
    <i t="default" r="2">
      <x v="85"/>
    </i>
    <i t="default" r="1">
      <x v="1"/>
    </i>
    <i t="default">
      <x v="24"/>
    </i>
    <i>
      <x v="25"/>
      <x/>
      <x v="5"/>
      <x v="2"/>
      <x v="18"/>
    </i>
    <i t="default" r="3">
      <x v="2"/>
    </i>
    <i t="default" r="2">
      <x v="5"/>
    </i>
    <i r="2">
      <x v="57"/>
      <x v="2"/>
      <x v="18"/>
    </i>
    <i t="default" r="3">
      <x v="2"/>
    </i>
    <i t="default" r="2">
      <x v="57"/>
    </i>
    <i t="default" r="1">
      <x/>
    </i>
    <i r="1">
      <x v="1"/>
      <x v="6"/>
      <x v="2"/>
      <x v="18"/>
    </i>
    <i t="default" r="3">
      <x v="2"/>
    </i>
    <i t="default" r="2">
      <x v="6"/>
    </i>
    <i r="2">
      <x v="52"/>
      <x v="2"/>
      <x v="18"/>
    </i>
    <i t="default" r="3">
      <x v="2"/>
    </i>
    <i t="default" r="2">
      <x v="52"/>
    </i>
    <i r="2">
      <x v="63"/>
      <x v="2"/>
      <x v="18"/>
    </i>
    <i t="default" r="3">
      <x v="2"/>
    </i>
    <i t="default" r="2">
      <x v="63"/>
    </i>
    <i r="2">
      <x v="82"/>
      <x v="2"/>
      <x v="18"/>
    </i>
    <i t="default" r="3">
      <x v="2"/>
    </i>
    <i t="default" r="2">
      <x v="82"/>
    </i>
    <i r="2">
      <x v="84"/>
      <x v="2"/>
      <x v="18"/>
    </i>
    <i t="default" r="3">
      <x v="2"/>
    </i>
    <i t="default" r="2">
      <x v="84"/>
    </i>
    <i t="default" r="1">
      <x v="1"/>
    </i>
    <i t="default">
      <x v="25"/>
    </i>
    <i>
      <x v="26"/>
      <x/>
      <x v="34"/>
      <x v="2"/>
      <x v="18"/>
    </i>
    <i t="default" r="3">
      <x v="2"/>
    </i>
    <i t="default" r="2">
      <x v="34"/>
    </i>
    <i r="2">
      <x v="53"/>
      <x v="2"/>
      <x v="18"/>
    </i>
    <i t="default" r="3">
      <x v="2"/>
    </i>
    <i t="default" r="2">
      <x v="53"/>
    </i>
    <i t="default" r="1">
      <x/>
    </i>
    <i r="1">
      <x v="1"/>
      <x v="78"/>
      <x v="2"/>
      <x v="18"/>
    </i>
    <i t="default" r="3">
      <x v="2"/>
    </i>
    <i t="default" r="2">
      <x v="78"/>
    </i>
    <i t="default" r="1">
      <x v="1"/>
    </i>
    <i t="default">
      <x v="26"/>
    </i>
    <i>
      <x v="27"/>
      <x/>
      <x v="10"/>
      <x v="2"/>
      <x v="18"/>
    </i>
    <i t="default" r="3">
      <x v="2"/>
    </i>
    <i t="default" r="2">
      <x v="10"/>
    </i>
    <i t="default" r="1">
      <x/>
    </i>
    <i r="1">
      <x v="1"/>
      <x v="42"/>
      <x v="2"/>
      <x v="18"/>
    </i>
    <i t="default" r="3">
      <x v="2"/>
    </i>
    <i t="default" r="2">
      <x v="42"/>
    </i>
    <i r="2">
      <x v="60"/>
      <x v="2"/>
      <x v="18"/>
    </i>
    <i t="default" r="3">
      <x v="2"/>
    </i>
    <i t="default" r="2">
      <x v="60"/>
    </i>
    <i r="2">
      <x v="62"/>
      <x v="2"/>
      <x v="18"/>
    </i>
    <i t="default" r="3">
      <x v="2"/>
    </i>
    <i t="default" r="2">
      <x v="62"/>
    </i>
    <i r="2">
      <x v="93"/>
      <x v="2"/>
      <x v="18"/>
    </i>
    <i t="default" r="3">
      <x v="2"/>
    </i>
    <i t="default" r="2">
      <x v="93"/>
    </i>
    <i t="default" r="1">
      <x v="1"/>
    </i>
    <i t="default">
      <x v="27"/>
    </i>
    <i>
      <x v="28"/>
      <x/>
      <x v="29"/>
      <x v="2"/>
      <x v="18"/>
    </i>
    <i t="default" r="3">
      <x v="2"/>
    </i>
    <i t="default" r="2">
      <x v="29"/>
    </i>
    <i r="2">
      <x v="31"/>
      <x v="2"/>
      <x v="18"/>
    </i>
    <i t="default" r="3">
      <x v="2"/>
    </i>
    <i t="default" r="2">
      <x v="31"/>
    </i>
    <i t="default" r="1">
      <x/>
    </i>
    <i r="1">
      <x v="1"/>
      <x v="64"/>
      <x v="2"/>
      <x v="18"/>
    </i>
    <i t="default" r="3">
      <x v="2"/>
    </i>
    <i t="default" r="2">
      <x v="64"/>
    </i>
    <i r="2">
      <x v="91"/>
      <x v="2"/>
      <x v="18"/>
    </i>
    <i t="default" r="3">
      <x v="2"/>
    </i>
    <i t="default" r="2">
      <x v="91"/>
    </i>
    <i t="default" r="1">
      <x v="1"/>
    </i>
    <i t="default">
      <x v="28"/>
    </i>
    <i t="grand">
      <x/>
    </i>
  </rowItems>
  <colFields count="1">
    <field x="5"/>
  </colFields>
  <colItems count="2">
    <i>
      <x/>
    </i>
    <i t="grand">
      <x/>
    </i>
  </colItems>
  <dataFields count="1">
    <dataField name="Suma de MONTO TOTAL" fld="6" baseField="0" baseItem="0" numFmtId="183"/>
  </dataFields>
  <formats count="5">
    <format dxfId="0">
      <pivotArea outline="0" fieldPosition="0"/>
    </format>
    <format dxfId="0">
      <pivotArea outline="0" fieldPosition="0" axis="axisCol" dataOnly="0" field="5" labelOnly="1" type="button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5" count="0"/>
        </references>
      </pivotArea>
    </format>
    <format dxfId="0">
      <pivotArea outline="0" fieldPosition="0" dataOnly="0" grandCol="1" labelOnly="1"/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F14" sqref="F14"/>
    </sheetView>
  </sheetViews>
  <sheetFormatPr defaultColWidth="11.421875" defaultRowHeight="15"/>
  <cols>
    <col min="1" max="1" width="22.28125" style="0" bestFit="1" customWidth="1"/>
    <col min="2" max="2" width="22.28125" style="62" bestFit="1" customWidth="1"/>
    <col min="3" max="3" width="14.28125" style="62" bestFit="1" customWidth="1"/>
    <col min="4" max="4" width="14.00390625" style="62" customWidth="1"/>
  </cols>
  <sheetData>
    <row r="1" spans="1:6" ht="101.25" customHeight="1">
      <c r="A1" s="3" t="s">
        <v>218</v>
      </c>
      <c r="B1" s="3"/>
      <c r="C1" s="3"/>
      <c r="D1" s="3"/>
      <c r="E1" s="3"/>
      <c r="F1" s="3"/>
    </row>
    <row r="2" ht="15.75" thickBot="1"/>
    <row r="3" spans="2:4" s="1" customFormat="1" ht="15.75" thickBot="1">
      <c r="B3" s="63" t="s">
        <v>215</v>
      </c>
      <c r="C3" s="64">
        <v>86811698.34898521</v>
      </c>
      <c r="D3" s="64">
        <v>86811698.34898521</v>
      </c>
    </row>
    <row r="4" s="1" customFormat="1" ht="15.75" thickBot="1">
      <c r="D4" s="65"/>
    </row>
    <row r="5" spans="2:4" s="1" customFormat="1" ht="15.75" thickBot="1">
      <c r="B5" s="63" t="s">
        <v>216</v>
      </c>
      <c r="C5" s="64">
        <f>GETPIVOTDATA("MONTO TOTAL",$B$8,"TRIMESTRE","1er Trimetre")</f>
        <v>46375007.233815596</v>
      </c>
      <c r="D5" s="64">
        <f>GETPIVOTDATA("MONTO TOTAL",$B$8)</f>
        <v>46375007.233815596</v>
      </c>
    </row>
    <row r="6" spans="2:4" s="1" customFormat="1" ht="18.75">
      <c r="B6" s="66" t="s">
        <v>217</v>
      </c>
      <c r="C6" s="67">
        <f>C5/C3</f>
        <v>0.5342022805196933</v>
      </c>
      <c r="D6" s="67">
        <f>D5/D3</f>
        <v>0.5342022805196933</v>
      </c>
    </row>
    <row r="7" spans="2:6" s="1" customFormat="1" ht="15">
      <c r="B7" s="2"/>
      <c r="C7" s="2"/>
      <c r="D7" s="2"/>
      <c r="E7" s="2"/>
      <c r="F7" s="2"/>
    </row>
    <row r="8" spans="1:4" ht="15">
      <c r="A8" s="1"/>
      <c r="B8" s="68" t="s">
        <v>214</v>
      </c>
      <c r="C8" s="70" t="s">
        <v>18</v>
      </c>
      <c r="D8" s="69"/>
    </row>
    <row r="9" spans="1:4" ht="15">
      <c r="A9" s="1"/>
      <c r="B9" s="68" t="s">
        <v>0</v>
      </c>
      <c r="C9" s="69" t="s">
        <v>133</v>
      </c>
      <c r="D9" s="69" t="s">
        <v>7</v>
      </c>
    </row>
    <row r="10" spans="1:4" ht="15">
      <c r="A10" s="1"/>
      <c r="B10" s="1" t="s">
        <v>5</v>
      </c>
      <c r="C10" s="69">
        <v>8962547.078436013</v>
      </c>
      <c r="D10" s="69">
        <v>8962547.078436013</v>
      </c>
    </row>
    <row r="11" spans="1:4" ht="15">
      <c r="A11" s="1"/>
      <c r="B11" s="1" t="s">
        <v>8</v>
      </c>
      <c r="C11" s="69">
        <v>1889100.9599951785</v>
      </c>
      <c r="D11" s="69">
        <v>1889100.9599951785</v>
      </c>
    </row>
    <row r="12" spans="1:4" ht="15">
      <c r="A12" s="1"/>
      <c r="B12" s="1" t="s">
        <v>72</v>
      </c>
      <c r="C12" s="69">
        <v>2189061.9200215545</v>
      </c>
      <c r="D12" s="69">
        <v>2189061.9200215545</v>
      </c>
    </row>
    <row r="13" spans="1:4" ht="15">
      <c r="A13" s="1"/>
      <c r="B13" s="1" t="s">
        <v>4</v>
      </c>
      <c r="C13" s="69">
        <v>3742800.475878174</v>
      </c>
      <c r="D13" s="69">
        <v>3742800.475878174</v>
      </c>
    </row>
    <row r="14" spans="1:4" ht="15">
      <c r="A14" s="1"/>
      <c r="B14" s="1" t="s">
        <v>1</v>
      </c>
      <c r="C14" s="69">
        <v>4556970.8436703775</v>
      </c>
      <c r="D14" s="69">
        <v>4556970.8436703775</v>
      </c>
    </row>
    <row r="15" spans="1:4" ht="15">
      <c r="A15" s="1"/>
      <c r="B15" s="1" t="s">
        <v>9</v>
      </c>
      <c r="C15" s="69">
        <v>6579116.997306617</v>
      </c>
      <c r="D15" s="69">
        <v>6579116.997306617</v>
      </c>
    </row>
    <row r="16" spans="1:4" ht="15">
      <c r="A16" s="1"/>
      <c r="B16" s="1" t="s">
        <v>304</v>
      </c>
      <c r="C16" s="69">
        <v>2713491.907391757</v>
      </c>
      <c r="D16" s="69">
        <v>2713491.907391757</v>
      </c>
    </row>
    <row r="17" spans="1:4" ht="15">
      <c r="A17" s="1"/>
      <c r="B17" s="1" t="s">
        <v>10</v>
      </c>
      <c r="C17" s="69">
        <v>1586806.729334855</v>
      </c>
      <c r="D17" s="69">
        <v>1586806.729334855</v>
      </c>
    </row>
    <row r="18" spans="1:4" ht="15">
      <c r="A18" s="1"/>
      <c r="B18" s="1" t="s">
        <v>12</v>
      </c>
      <c r="C18" s="69">
        <v>1430841.229333729</v>
      </c>
      <c r="D18" s="69">
        <v>1430841.229333729</v>
      </c>
    </row>
    <row r="19" spans="1:4" ht="15">
      <c r="A19" s="1"/>
      <c r="B19" s="1" t="s">
        <v>3</v>
      </c>
      <c r="C19" s="69">
        <v>3374710.1967065106</v>
      </c>
      <c r="D19" s="69">
        <v>3374710.1967065106</v>
      </c>
    </row>
    <row r="20" spans="1:4" ht="15">
      <c r="A20" s="1"/>
      <c r="B20" s="1" t="s">
        <v>6</v>
      </c>
      <c r="C20" s="69">
        <v>3970404.277028166</v>
      </c>
      <c r="D20" s="69">
        <v>3970404.277028166</v>
      </c>
    </row>
    <row r="21" spans="1:4" ht="15">
      <c r="A21" s="1"/>
      <c r="B21" s="1" t="s">
        <v>2</v>
      </c>
      <c r="C21" s="69">
        <v>1334874.6897126688</v>
      </c>
      <c r="D21" s="69">
        <v>1334874.6897126688</v>
      </c>
    </row>
    <row r="22" spans="1:4" ht="15">
      <c r="A22" s="1"/>
      <c r="B22" s="1" t="s">
        <v>303</v>
      </c>
      <c r="C22" s="69">
        <v>2106421</v>
      </c>
      <c r="D22" s="69">
        <v>2106421</v>
      </c>
    </row>
    <row r="23" spans="1:4" ht="15">
      <c r="A23" s="1"/>
      <c r="B23" s="1" t="s">
        <v>11</v>
      </c>
      <c r="C23" s="69">
        <v>1937858.929</v>
      </c>
      <c r="D23" s="69">
        <v>1937858.929</v>
      </c>
    </row>
    <row r="24" spans="1:4" ht="15">
      <c r="A24" s="1"/>
      <c r="B24" s="1" t="s">
        <v>7</v>
      </c>
      <c r="C24" s="69">
        <v>46375007.233815596</v>
      </c>
      <c r="D24" s="69">
        <v>46375007.233815596</v>
      </c>
    </row>
    <row r="25" spans="1:4" ht="15">
      <c r="A25" s="1"/>
      <c r="B25"/>
      <c r="C25"/>
      <c r="D25"/>
    </row>
    <row r="26" spans="1:5" ht="15">
      <c r="A26" s="1"/>
      <c r="B26"/>
      <c r="E26" s="62"/>
    </row>
    <row r="27" spans="1:5" ht="15">
      <c r="A27" s="1"/>
      <c r="B27"/>
      <c r="E27" s="62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8"/>
  <sheetViews>
    <sheetView zoomScalePageLayoutView="0" workbookViewId="0" topLeftCell="A31">
      <selection activeCell="C2" sqref="C2"/>
    </sheetView>
  </sheetViews>
  <sheetFormatPr defaultColWidth="11.421875" defaultRowHeight="15"/>
  <cols>
    <col min="1" max="1" width="12.57421875" style="0" bestFit="1" customWidth="1"/>
    <col min="2" max="2" width="16.140625" style="0" bestFit="1" customWidth="1"/>
    <col min="3" max="3" width="45.00390625" style="0" bestFit="1" customWidth="1"/>
    <col min="4" max="4" width="11.00390625" style="0" bestFit="1" customWidth="1"/>
    <col min="5" max="5" width="58.57421875" style="0" customWidth="1"/>
    <col min="6" max="6" width="14.28125" style="62" customWidth="1"/>
    <col min="7" max="7" width="14.00390625" style="62" customWidth="1"/>
    <col min="8" max="8" width="15.57421875" style="62" bestFit="1" customWidth="1"/>
  </cols>
  <sheetData>
    <row r="1" spans="1:8" s="1" customFormat="1" ht="57.75" customHeight="1">
      <c r="A1" s="3" t="s">
        <v>218</v>
      </c>
      <c r="B1" s="3"/>
      <c r="C1" s="3"/>
      <c r="D1" s="3"/>
      <c r="E1" s="3"/>
      <c r="F1" s="3"/>
      <c r="G1" s="3"/>
      <c r="H1" s="62"/>
    </row>
    <row r="2" spans="6:8" s="1" customFormat="1" ht="15">
      <c r="F2" s="62"/>
      <c r="G2" s="62"/>
      <c r="H2" s="62"/>
    </row>
    <row r="3" spans="1:8" ht="15">
      <c r="A3" s="68" t="s">
        <v>214</v>
      </c>
      <c r="F3" s="70" t="s">
        <v>18</v>
      </c>
      <c r="G3" s="69"/>
      <c r="H3"/>
    </row>
    <row r="4" spans="1:8" ht="15">
      <c r="A4" s="68" t="s">
        <v>0</v>
      </c>
      <c r="B4" s="68" t="s">
        <v>13</v>
      </c>
      <c r="C4" s="68" t="s">
        <v>14</v>
      </c>
      <c r="D4" s="68" t="s">
        <v>17</v>
      </c>
      <c r="E4" s="68" t="s">
        <v>15</v>
      </c>
      <c r="F4" s="69" t="s">
        <v>133</v>
      </c>
      <c r="G4" s="69" t="s">
        <v>7</v>
      </c>
      <c r="H4"/>
    </row>
    <row r="5" spans="1:8" ht="15">
      <c r="A5" s="1" t="s">
        <v>5</v>
      </c>
      <c r="B5" s="1" t="s">
        <v>27</v>
      </c>
      <c r="C5" s="1" t="s">
        <v>149</v>
      </c>
      <c r="D5" s="1" t="s">
        <v>89</v>
      </c>
      <c r="E5" s="1" t="s">
        <v>137</v>
      </c>
      <c r="F5" s="69">
        <v>717382.866162655</v>
      </c>
      <c r="G5" s="69">
        <v>717382.866162655</v>
      </c>
      <c r="H5"/>
    </row>
    <row r="6" spans="4:8" ht="15">
      <c r="D6" s="1" t="s">
        <v>301</v>
      </c>
      <c r="E6" s="1"/>
      <c r="F6" s="69">
        <v>717382.866162655</v>
      </c>
      <c r="G6" s="69">
        <v>717382.866162655</v>
      </c>
      <c r="H6"/>
    </row>
    <row r="7" spans="3:8" ht="15">
      <c r="C7" s="1" t="s">
        <v>267</v>
      </c>
      <c r="D7" s="1"/>
      <c r="E7" s="1"/>
      <c r="F7" s="69">
        <v>717382.866162655</v>
      </c>
      <c r="G7" s="69">
        <v>717382.866162655</v>
      </c>
      <c r="H7"/>
    </row>
    <row r="8" spans="3:8" ht="15">
      <c r="C8" s="1" t="s">
        <v>153</v>
      </c>
      <c r="D8" s="1" t="s">
        <v>89</v>
      </c>
      <c r="E8" s="1" t="s">
        <v>137</v>
      </c>
      <c r="F8" s="69">
        <v>983331.51</v>
      </c>
      <c r="G8" s="69">
        <v>983331.51</v>
      </c>
      <c r="H8"/>
    </row>
    <row r="9" spans="4:8" ht="15">
      <c r="D9" s="1" t="s">
        <v>301</v>
      </c>
      <c r="E9" s="1"/>
      <c r="F9" s="69">
        <v>983331.51</v>
      </c>
      <c r="G9" s="69">
        <v>983331.51</v>
      </c>
      <c r="H9"/>
    </row>
    <row r="10" spans="3:8" ht="15">
      <c r="C10" s="1" t="s">
        <v>268</v>
      </c>
      <c r="D10" s="1"/>
      <c r="E10" s="1"/>
      <c r="F10" s="69">
        <v>983331.51</v>
      </c>
      <c r="G10" s="69">
        <v>983331.51</v>
      </c>
      <c r="H10"/>
    </row>
    <row r="11" spans="3:8" ht="15">
      <c r="C11" s="1" t="s">
        <v>146</v>
      </c>
      <c r="D11" s="1" t="s">
        <v>89</v>
      </c>
      <c r="E11" s="1" t="s">
        <v>137</v>
      </c>
      <c r="F11" s="69">
        <v>2377669.4402733576</v>
      </c>
      <c r="G11" s="69">
        <v>2377669.4402733576</v>
      </c>
      <c r="H11"/>
    </row>
    <row r="12" spans="4:8" ht="15">
      <c r="D12" s="1" t="s">
        <v>301</v>
      </c>
      <c r="E12" s="1"/>
      <c r="F12" s="69">
        <v>2377669.4402733576</v>
      </c>
      <c r="G12" s="69">
        <v>2377669.4402733576</v>
      </c>
      <c r="H12"/>
    </row>
    <row r="13" spans="3:8" ht="15">
      <c r="C13" s="1" t="s">
        <v>269</v>
      </c>
      <c r="D13" s="1"/>
      <c r="E13" s="1"/>
      <c r="F13" s="69">
        <v>2377669.4402733576</v>
      </c>
      <c r="G13" s="69">
        <v>2377669.4402733576</v>
      </c>
      <c r="H13"/>
    </row>
    <row r="14" spans="3:8" ht="15">
      <c r="C14" s="1" t="s">
        <v>98</v>
      </c>
      <c r="D14" s="1" t="s">
        <v>81</v>
      </c>
      <c r="E14" s="1" t="s">
        <v>99</v>
      </c>
      <c r="F14" s="69">
        <v>279146</v>
      </c>
      <c r="G14" s="69">
        <v>279146</v>
      </c>
      <c r="H14"/>
    </row>
    <row r="15" spans="4:8" ht="15">
      <c r="D15" s="1" t="s">
        <v>302</v>
      </c>
      <c r="E15" s="1"/>
      <c r="F15" s="69">
        <v>279146</v>
      </c>
      <c r="G15" s="69">
        <v>279146</v>
      </c>
      <c r="H15"/>
    </row>
    <row r="16" spans="3:8" ht="15">
      <c r="C16" s="1" t="s">
        <v>270</v>
      </c>
      <c r="D16" s="1"/>
      <c r="E16" s="1"/>
      <c r="F16" s="69">
        <v>279146</v>
      </c>
      <c r="G16" s="69">
        <v>279146</v>
      </c>
      <c r="H16"/>
    </row>
    <row r="17" spans="3:8" ht="15">
      <c r="C17" s="1" t="s">
        <v>152</v>
      </c>
      <c r="D17" s="1" t="s">
        <v>89</v>
      </c>
      <c r="E17" s="1" t="s">
        <v>137</v>
      </c>
      <c r="F17" s="69">
        <v>571199.762</v>
      </c>
      <c r="G17" s="69">
        <v>571199.762</v>
      </c>
      <c r="H17"/>
    </row>
    <row r="18" spans="4:8" ht="15">
      <c r="D18" s="1" t="s">
        <v>301</v>
      </c>
      <c r="E18" s="1"/>
      <c r="F18" s="69">
        <v>571199.762</v>
      </c>
      <c r="G18" s="69">
        <v>571199.762</v>
      </c>
      <c r="H18"/>
    </row>
    <row r="19" spans="3:8" ht="15">
      <c r="C19" s="1" t="s">
        <v>271</v>
      </c>
      <c r="D19" s="1"/>
      <c r="E19" s="1"/>
      <c r="F19" s="69">
        <v>571199.762</v>
      </c>
      <c r="G19" s="69">
        <v>571199.762</v>
      </c>
      <c r="H19"/>
    </row>
    <row r="20" spans="2:8" ht="15">
      <c r="B20" s="1" t="s">
        <v>219</v>
      </c>
      <c r="C20" s="1"/>
      <c r="D20" s="1"/>
      <c r="E20" s="1"/>
      <c r="F20" s="69">
        <v>4928729.578436012</v>
      </c>
      <c r="G20" s="69">
        <v>4928729.578436012</v>
      </c>
      <c r="H20"/>
    </row>
    <row r="21" spans="2:8" ht="15">
      <c r="B21" s="1" t="s">
        <v>65</v>
      </c>
      <c r="C21" s="1" t="s">
        <v>213</v>
      </c>
      <c r="D21" s="1" t="s">
        <v>89</v>
      </c>
      <c r="E21" s="1" t="s">
        <v>137</v>
      </c>
      <c r="F21" s="69">
        <v>81421</v>
      </c>
      <c r="G21" s="69">
        <v>81421</v>
      </c>
      <c r="H21"/>
    </row>
    <row r="22" spans="4:8" ht="15">
      <c r="D22" s="1" t="s">
        <v>301</v>
      </c>
      <c r="E22" s="1"/>
      <c r="F22" s="69">
        <v>81421</v>
      </c>
      <c r="G22" s="69">
        <v>81421</v>
      </c>
      <c r="H22"/>
    </row>
    <row r="23" spans="3:8" ht="15">
      <c r="C23" s="1" t="s">
        <v>272</v>
      </c>
      <c r="D23" s="1"/>
      <c r="E23" s="1"/>
      <c r="F23" s="69">
        <v>81421</v>
      </c>
      <c r="G23" s="69">
        <v>81421</v>
      </c>
      <c r="H23"/>
    </row>
    <row r="24" spans="3:8" ht="15">
      <c r="C24" s="1" t="s">
        <v>76</v>
      </c>
      <c r="D24" s="1" t="s">
        <v>89</v>
      </c>
      <c r="E24" s="1" t="s">
        <v>137</v>
      </c>
      <c r="F24" s="69">
        <v>81421</v>
      </c>
      <c r="G24" s="69">
        <v>81421</v>
      </c>
      <c r="H24"/>
    </row>
    <row r="25" spans="4:8" ht="15">
      <c r="D25" s="1" t="s">
        <v>301</v>
      </c>
      <c r="E25" s="1"/>
      <c r="F25" s="69">
        <v>81421</v>
      </c>
      <c r="G25" s="69">
        <v>81421</v>
      </c>
      <c r="H25"/>
    </row>
    <row r="26" spans="3:8" ht="15">
      <c r="C26" s="1" t="s">
        <v>273</v>
      </c>
      <c r="D26" s="1"/>
      <c r="E26" s="1"/>
      <c r="F26" s="69">
        <v>81421</v>
      </c>
      <c r="G26" s="69">
        <v>81421</v>
      </c>
      <c r="H26"/>
    </row>
    <row r="27" spans="3:8" ht="15">
      <c r="C27" s="1" t="s">
        <v>211</v>
      </c>
      <c r="D27" s="1" t="s">
        <v>89</v>
      </c>
      <c r="E27" s="1" t="s">
        <v>137</v>
      </c>
      <c r="F27" s="69">
        <v>1593112.5</v>
      </c>
      <c r="G27" s="69">
        <v>1593112.5</v>
      </c>
      <c r="H27"/>
    </row>
    <row r="28" spans="4:8" ht="15">
      <c r="D28" s="1" t="s">
        <v>301</v>
      </c>
      <c r="E28" s="1"/>
      <c r="F28" s="69">
        <v>1593112.5</v>
      </c>
      <c r="G28" s="69">
        <v>1593112.5</v>
      </c>
      <c r="H28"/>
    </row>
    <row r="29" spans="3:8" ht="15">
      <c r="C29" s="1" t="s">
        <v>246</v>
      </c>
      <c r="D29" s="1"/>
      <c r="E29" s="1"/>
      <c r="F29" s="69">
        <v>1593112.5</v>
      </c>
      <c r="G29" s="69">
        <v>1593112.5</v>
      </c>
      <c r="H29"/>
    </row>
    <row r="30" spans="3:8" ht="15">
      <c r="C30" s="1" t="s">
        <v>191</v>
      </c>
      <c r="D30" s="1" t="s">
        <v>89</v>
      </c>
      <c r="E30" s="1" t="s">
        <v>137</v>
      </c>
      <c r="F30" s="69">
        <v>508400</v>
      </c>
      <c r="G30" s="69">
        <v>508400</v>
      </c>
      <c r="H30"/>
    </row>
    <row r="31" spans="4:8" ht="15">
      <c r="D31" s="1" t="s">
        <v>301</v>
      </c>
      <c r="E31" s="1"/>
      <c r="F31" s="69">
        <v>508400</v>
      </c>
      <c r="G31" s="69">
        <v>508400</v>
      </c>
      <c r="H31"/>
    </row>
    <row r="32" spans="3:8" ht="15">
      <c r="C32" s="1" t="s">
        <v>274</v>
      </c>
      <c r="D32" s="1"/>
      <c r="E32" s="1"/>
      <c r="F32" s="69">
        <v>508400</v>
      </c>
      <c r="G32" s="69">
        <v>508400</v>
      </c>
      <c r="H32"/>
    </row>
    <row r="33" spans="3:8" ht="15">
      <c r="C33" s="1" t="s">
        <v>77</v>
      </c>
      <c r="D33" s="1" t="s">
        <v>89</v>
      </c>
      <c r="E33" s="1" t="s">
        <v>137</v>
      </c>
      <c r="F33" s="69">
        <v>81421</v>
      </c>
      <c r="G33" s="69">
        <v>81421</v>
      </c>
      <c r="H33"/>
    </row>
    <row r="34" spans="4:8" ht="15">
      <c r="D34" s="1" t="s">
        <v>301</v>
      </c>
      <c r="E34" s="1"/>
      <c r="F34" s="69">
        <v>81421</v>
      </c>
      <c r="G34" s="69">
        <v>81421</v>
      </c>
      <c r="H34"/>
    </row>
    <row r="35" spans="3:8" ht="15">
      <c r="C35" s="1" t="s">
        <v>275</v>
      </c>
      <c r="D35" s="1"/>
      <c r="E35" s="1"/>
      <c r="F35" s="69">
        <v>81421</v>
      </c>
      <c r="G35" s="69">
        <v>81421</v>
      </c>
      <c r="H35"/>
    </row>
    <row r="36" spans="3:8" ht="15">
      <c r="C36" s="1" t="s">
        <v>79</v>
      </c>
      <c r="D36" s="1" t="s">
        <v>89</v>
      </c>
      <c r="E36" s="1" t="s">
        <v>137</v>
      </c>
      <c r="F36" s="69">
        <v>81421</v>
      </c>
      <c r="G36" s="69">
        <v>81421</v>
      </c>
      <c r="H36"/>
    </row>
    <row r="37" spans="4:8" ht="15">
      <c r="D37" s="1" t="s">
        <v>301</v>
      </c>
      <c r="E37" s="1"/>
      <c r="F37" s="69">
        <v>81421</v>
      </c>
      <c r="G37" s="69">
        <v>81421</v>
      </c>
      <c r="H37"/>
    </row>
    <row r="38" spans="3:8" ht="15">
      <c r="C38" s="1" t="s">
        <v>276</v>
      </c>
      <c r="D38" s="1"/>
      <c r="E38" s="1"/>
      <c r="F38" s="69">
        <v>81421</v>
      </c>
      <c r="G38" s="69">
        <v>81421</v>
      </c>
      <c r="H38"/>
    </row>
    <row r="39" spans="3:8" ht="15">
      <c r="C39" s="1" t="s">
        <v>180</v>
      </c>
      <c r="D39" s="1" t="s">
        <v>89</v>
      </c>
      <c r="E39" s="1" t="s">
        <v>137</v>
      </c>
      <c r="F39" s="69">
        <v>508400</v>
      </c>
      <c r="G39" s="69">
        <v>508400</v>
      </c>
      <c r="H39"/>
    </row>
    <row r="40" spans="4:8" ht="15">
      <c r="D40" s="1" t="s">
        <v>301</v>
      </c>
      <c r="E40" s="1"/>
      <c r="F40" s="69">
        <v>508400</v>
      </c>
      <c r="G40" s="69">
        <v>508400</v>
      </c>
      <c r="H40"/>
    </row>
    <row r="41" spans="3:8" ht="15">
      <c r="C41" s="1" t="s">
        <v>277</v>
      </c>
      <c r="D41" s="1"/>
      <c r="E41" s="1"/>
      <c r="F41" s="69">
        <v>508400</v>
      </c>
      <c r="G41" s="69">
        <v>508400</v>
      </c>
      <c r="H41"/>
    </row>
    <row r="42" spans="3:8" ht="15">
      <c r="C42" s="1" t="s">
        <v>78</v>
      </c>
      <c r="D42" s="1" t="s">
        <v>89</v>
      </c>
      <c r="E42" s="1" t="s">
        <v>137</v>
      </c>
      <c r="F42" s="69">
        <v>81421</v>
      </c>
      <c r="G42" s="69">
        <v>81421</v>
      </c>
      <c r="H42"/>
    </row>
    <row r="43" spans="4:8" ht="15">
      <c r="D43" s="1" t="s">
        <v>301</v>
      </c>
      <c r="E43" s="1"/>
      <c r="F43" s="69">
        <v>81421</v>
      </c>
      <c r="G43" s="69">
        <v>81421</v>
      </c>
      <c r="H43"/>
    </row>
    <row r="44" spans="3:8" ht="15">
      <c r="C44" s="1" t="s">
        <v>278</v>
      </c>
      <c r="D44" s="1"/>
      <c r="E44" s="1"/>
      <c r="F44" s="69">
        <v>81421</v>
      </c>
      <c r="G44" s="69">
        <v>81421</v>
      </c>
      <c r="H44"/>
    </row>
    <row r="45" spans="3:8" ht="15">
      <c r="C45" s="1" t="s">
        <v>181</v>
      </c>
      <c r="D45" s="1" t="s">
        <v>89</v>
      </c>
      <c r="E45" s="1" t="s">
        <v>137</v>
      </c>
      <c r="F45" s="69">
        <v>508400</v>
      </c>
      <c r="G45" s="69">
        <v>508400</v>
      </c>
      <c r="H45"/>
    </row>
    <row r="46" spans="4:8" ht="15">
      <c r="D46" s="1" t="s">
        <v>301</v>
      </c>
      <c r="E46" s="1"/>
      <c r="F46" s="69">
        <v>508400</v>
      </c>
      <c r="G46" s="69">
        <v>508400</v>
      </c>
      <c r="H46"/>
    </row>
    <row r="47" spans="3:8" ht="15">
      <c r="C47" s="1" t="s">
        <v>279</v>
      </c>
      <c r="D47" s="1"/>
      <c r="E47" s="1"/>
      <c r="F47" s="69">
        <v>508400</v>
      </c>
      <c r="G47" s="69">
        <v>508400</v>
      </c>
      <c r="H47"/>
    </row>
    <row r="48" spans="3:8" ht="15">
      <c r="C48" s="1" t="s">
        <v>192</v>
      </c>
      <c r="D48" s="1" t="s">
        <v>89</v>
      </c>
      <c r="E48" s="1" t="s">
        <v>137</v>
      </c>
      <c r="F48" s="69">
        <v>508400</v>
      </c>
      <c r="G48" s="69">
        <v>508400</v>
      </c>
      <c r="H48"/>
    </row>
    <row r="49" spans="4:8" ht="15">
      <c r="D49" s="1" t="s">
        <v>301</v>
      </c>
      <c r="E49" s="1"/>
      <c r="F49" s="69">
        <v>508400</v>
      </c>
      <c r="G49" s="69">
        <v>508400</v>
      </c>
      <c r="H49"/>
    </row>
    <row r="50" spans="3:8" ht="15">
      <c r="C50" s="1" t="s">
        <v>280</v>
      </c>
      <c r="D50" s="1"/>
      <c r="E50" s="1"/>
      <c r="F50" s="69">
        <v>508400</v>
      </c>
      <c r="G50" s="69">
        <v>508400</v>
      </c>
      <c r="H50"/>
    </row>
    <row r="51" spans="2:8" ht="15">
      <c r="B51" s="1" t="s">
        <v>220</v>
      </c>
      <c r="C51" s="1"/>
      <c r="D51" s="1"/>
      <c r="E51" s="1"/>
      <c r="F51" s="69">
        <v>4033817.5</v>
      </c>
      <c r="G51" s="69">
        <v>4033817.5</v>
      </c>
      <c r="H51"/>
    </row>
    <row r="52" spans="1:8" ht="15">
      <c r="A52" s="1" t="s">
        <v>305</v>
      </c>
      <c r="B52" s="1"/>
      <c r="C52" s="1"/>
      <c r="D52" s="1"/>
      <c r="E52" s="1"/>
      <c r="F52" s="69">
        <v>8962547.078436013</v>
      </c>
      <c r="G52" s="69">
        <v>8962547.078436013</v>
      </c>
      <c r="H52"/>
    </row>
    <row r="53" spans="1:8" ht="15">
      <c r="A53" s="1" t="s">
        <v>8</v>
      </c>
      <c r="B53" s="1" t="s">
        <v>27</v>
      </c>
      <c r="C53" s="1" t="s">
        <v>139</v>
      </c>
      <c r="D53" s="1" t="s">
        <v>89</v>
      </c>
      <c r="E53" s="1" t="s">
        <v>137</v>
      </c>
      <c r="F53" s="69">
        <v>709458.9599951785</v>
      </c>
      <c r="G53" s="69">
        <v>709458.9599951785</v>
      </c>
      <c r="H53"/>
    </row>
    <row r="54" spans="4:8" ht="15">
      <c r="D54" s="1" t="s">
        <v>301</v>
      </c>
      <c r="E54" s="1"/>
      <c r="F54" s="69">
        <v>709458.9599951785</v>
      </c>
      <c r="G54" s="69">
        <v>709458.9599951785</v>
      </c>
      <c r="H54"/>
    </row>
    <row r="55" spans="3:8" ht="15">
      <c r="C55" s="1" t="s">
        <v>296</v>
      </c>
      <c r="D55" s="1"/>
      <c r="E55" s="1"/>
      <c r="F55" s="69">
        <v>709458.9599951785</v>
      </c>
      <c r="G55" s="69">
        <v>709458.9599951785</v>
      </c>
      <c r="H55"/>
    </row>
    <row r="56" spans="2:8" ht="15">
      <c r="B56" s="1" t="s">
        <v>219</v>
      </c>
      <c r="C56" s="1"/>
      <c r="D56" s="1"/>
      <c r="E56" s="1"/>
      <c r="F56" s="69">
        <v>709458.9599951785</v>
      </c>
      <c r="G56" s="69">
        <v>709458.9599951785</v>
      </c>
      <c r="H56"/>
    </row>
    <row r="57" spans="2:8" ht="15">
      <c r="B57" s="1" t="s">
        <v>65</v>
      </c>
      <c r="C57" s="1" t="s">
        <v>71</v>
      </c>
      <c r="D57" s="1" t="s">
        <v>89</v>
      </c>
      <c r="E57" s="1" t="s">
        <v>137</v>
      </c>
      <c r="F57" s="69">
        <v>81421</v>
      </c>
      <c r="G57" s="69">
        <v>81421</v>
      </c>
      <c r="H57"/>
    </row>
    <row r="58" spans="4:8" ht="15">
      <c r="D58" s="1" t="s">
        <v>301</v>
      </c>
      <c r="E58" s="1"/>
      <c r="F58" s="69">
        <v>81421</v>
      </c>
      <c r="G58" s="69">
        <v>81421</v>
      </c>
      <c r="H58"/>
    </row>
    <row r="59" spans="3:8" ht="15">
      <c r="C59" s="1" t="s">
        <v>297</v>
      </c>
      <c r="D59" s="1"/>
      <c r="E59" s="1"/>
      <c r="F59" s="69">
        <v>81421</v>
      </c>
      <c r="G59" s="69">
        <v>81421</v>
      </c>
      <c r="H59"/>
    </row>
    <row r="60" spans="3:8" ht="15">
      <c r="C60" s="1" t="s">
        <v>164</v>
      </c>
      <c r="D60" s="1" t="s">
        <v>89</v>
      </c>
      <c r="E60" s="1" t="s">
        <v>137</v>
      </c>
      <c r="F60" s="69">
        <v>508400</v>
      </c>
      <c r="G60" s="69">
        <v>508400</v>
      </c>
      <c r="H60"/>
    </row>
    <row r="61" spans="4:8" ht="15">
      <c r="D61" s="1" t="s">
        <v>301</v>
      </c>
      <c r="E61" s="1"/>
      <c r="F61" s="69">
        <v>508400</v>
      </c>
      <c r="G61" s="69">
        <v>508400</v>
      </c>
      <c r="H61"/>
    </row>
    <row r="62" spans="3:8" ht="15">
      <c r="C62" s="1" t="s">
        <v>298</v>
      </c>
      <c r="D62" s="1"/>
      <c r="E62" s="1"/>
      <c r="F62" s="69">
        <v>508400</v>
      </c>
      <c r="G62" s="69">
        <v>508400</v>
      </c>
      <c r="H62"/>
    </row>
    <row r="63" spans="3:8" ht="15">
      <c r="C63" s="1" t="s">
        <v>163</v>
      </c>
      <c r="D63" s="1" t="s">
        <v>89</v>
      </c>
      <c r="E63" s="1" t="s">
        <v>137</v>
      </c>
      <c r="F63" s="69">
        <v>508400</v>
      </c>
      <c r="G63" s="69">
        <v>508400</v>
      </c>
      <c r="H63"/>
    </row>
    <row r="64" spans="4:8" ht="15">
      <c r="D64" s="1" t="s">
        <v>301</v>
      </c>
      <c r="E64" s="1"/>
      <c r="F64" s="69">
        <v>508400</v>
      </c>
      <c r="G64" s="69">
        <v>508400</v>
      </c>
      <c r="H64"/>
    </row>
    <row r="65" spans="3:8" ht="15">
      <c r="C65" s="1" t="s">
        <v>299</v>
      </c>
      <c r="D65" s="1"/>
      <c r="E65" s="1"/>
      <c r="F65" s="69">
        <v>508400</v>
      </c>
      <c r="G65" s="69">
        <v>508400</v>
      </c>
      <c r="H65"/>
    </row>
    <row r="66" spans="3:8" ht="15">
      <c r="C66" s="1" t="s">
        <v>70</v>
      </c>
      <c r="D66" s="1" t="s">
        <v>89</v>
      </c>
      <c r="E66" s="1" t="s">
        <v>137</v>
      </c>
      <c r="F66" s="69">
        <v>81421</v>
      </c>
      <c r="G66" s="69">
        <v>81421</v>
      </c>
      <c r="H66"/>
    </row>
    <row r="67" spans="4:8" ht="15">
      <c r="D67" s="1" t="s">
        <v>301</v>
      </c>
      <c r="E67" s="1"/>
      <c r="F67" s="69">
        <v>81421</v>
      </c>
      <c r="G67" s="69">
        <v>81421</v>
      </c>
      <c r="H67"/>
    </row>
    <row r="68" spans="3:8" ht="15">
      <c r="C68" s="1" t="s">
        <v>300</v>
      </c>
      <c r="D68" s="1"/>
      <c r="E68" s="1"/>
      <c r="F68" s="69">
        <v>81421</v>
      </c>
      <c r="G68" s="69">
        <v>81421</v>
      </c>
      <c r="H68"/>
    </row>
    <row r="69" spans="2:8" ht="15">
      <c r="B69" s="1" t="s">
        <v>220</v>
      </c>
      <c r="C69" s="1"/>
      <c r="D69" s="1"/>
      <c r="E69" s="1"/>
      <c r="F69" s="69">
        <v>1179642</v>
      </c>
      <c r="G69" s="69">
        <v>1179642</v>
      </c>
      <c r="H69"/>
    </row>
    <row r="70" spans="1:8" ht="15">
      <c r="A70" s="1" t="s">
        <v>306</v>
      </c>
      <c r="B70" s="1"/>
      <c r="C70" s="1"/>
      <c r="D70" s="1"/>
      <c r="E70" s="1"/>
      <c r="F70" s="69">
        <v>1889100.9599951785</v>
      </c>
      <c r="G70" s="69">
        <v>1889100.9599951785</v>
      </c>
      <c r="H70"/>
    </row>
    <row r="71" spans="1:8" ht="15">
      <c r="A71" s="1" t="s">
        <v>72</v>
      </c>
      <c r="B71" s="1" t="s">
        <v>27</v>
      </c>
      <c r="C71" s="1" t="s">
        <v>48</v>
      </c>
      <c r="D71" s="1" t="s">
        <v>89</v>
      </c>
      <c r="E71" s="1" t="s">
        <v>137</v>
      </c>
      <c r="F71" s="69">
        <v>428399.40499999997</v>
      </c>
      <c r="G71" s="69">
        <v>428399.40499999997</v>
      </c>
      <c r="H71"/>
    </row>
    <row r="72" spans="4:8" ht="15">
      <c r="D72" s="1" t="s">
        <v>301</v>
      </c>
      <c r="E72" s="1"/>
      <c r="F72" s="69">
        <v>428399.40499999997</v>
      </c>
      <c r="G72" s="69">
        <v>428399.40499999997</v>
      </c>
      <c r="H72"/>
    </row>
    <row r="73" spans="3:8" ht="15">
      <c r="C73" s="1" t="s">
        <v>221</v>
      </c>
      <c r="D73" s="1"/>
      <c r="E73" s="1"/>
      <c r="F73" s="69">
        <v>428399.40499999997</v>
      </c>
      <c r="G73" s="69">
        <v>428399.40499999997</v>
      </c>
      <c r="H73"/>
    </row>
    <row r="74" spans="3:8" ht="15">
      <c r="C74" s="1" t="s">
        <v>140</v>
      </c>
      <c r="D74" s="1" t="s">
        <v>89</v>
      </c>
      <c r="E74" s="1" t="s">
        <v>137</v>
      </c>
      <c r="F74" s="69">
        <v>743862.5150215543</v>
      </c>
      <c r="G74" s="69">
        <v>743862.5150215543</v>
      </c>
      <c r="H74"/>
    </row>
    <row r="75" spans="4:8" ht="15">
      <c r="D75" s="1" t="s">
        <v>301</v>
      </c>
      <c r="E75" s="1"/>
      <c r="F75" s="69">
        <v>743862.5150215543</v>
      </c>
      <c r="G75" s="69">
        <v>743862.5150215543</v>
      </c>
      <c r="H75"/>
    </row>
    <row r="76" spans="3:8" ht="15">
      <c r="C76" s="1" t="s">
        <v>222</v>
      </c>
      <c r="D76" s="1"/>
      <c r="E76" s="1"/>
      <c r="F76" s="69">
        <v>743862.5150215543</v>
      </c>
      <c r="G76" s="69">
        <v>743862.5150215543</v>
      </c>
      <c r="H76"/>
    </row>
    <row r="77" spans="2:8" ht="15">
      <c r="B77" s="1" t="s">
        <v>219</v>
      </c>
      <c r="C77" s="1"/>
      <c r="D77" s="1"/>
      <c r="E77" s="1"/>
      <c r="F77" s="69">
        <v>1172261.9200215542</v>
      </c>
      <c r="G77" s="69">
        <v>1172261.9200215542</v>
      </c>
      <c r="H77"/>
    </row>
    <row r="78" spans="2:8" ht="15">
      <c r="B78" s="1" t="s">
        <v>65</v>
      </c>
      <c r="C78" s="1" t="s">
        <v>165</v>
      </c>
      <c r="D78" s="1" t="s">
        <v>89</v>
      </c>
      <c r="E78" s="1" t="s">
        <v>137</v>
      </c>
      <c r="F78" s="69">
        <v>508400</v>
      </c>
      <c r="G78" s="69">
        <v>508400</v>
      </c>
      <c r="H78"/>
    </row>
    <row r="79" spans="4:8" ht="15">
      <c r="D79" s="1" t="s">
        <v>301</v>
      </c>
      <c r="E79" s="1"/>
      <c r="F79" s="69">
        <v>508400</v>
      </c>
      <c r="G79" s="69">
        <v>508400</v>
      </c>
      <c r="H79"/>
    </row>
    <row r="80" spans="3:8" ht="15">
      <c r="C80" s="1" t="s">
        <v>223</v>
      </c>
      <c r="D80" s="1"/>
      <c r="E80" s="1"/>
      <c r="F80" s="69">
        <v>508400</v>
      </c>
      <c r="G80" s="69">
        <v>508400</v>
      </c>
      <c r="H80"/>
    </row>
    <row r="81" spans="3:8" ht="15">
      <c r="C81" s="1" t="s">
        <v>166</v>
      </c>
      <c r="D81" s="1" t="s">
        <v>89</v>
      </c>
      <c r="E81" s="1" t="s">
        <v>137</v>
      </c>
      <c r="F81" s="69">
        <v>508400</v>
      </c>
      <c r="G81" s="69">
        <v>508400</v>
      </c>
      <c r="H81"/>
    </row>
    <row r="82" spans="4:8" ht="15">
      <c r="D82" s="1" t="s">
        <v>301</v>
      </c>
      <c r="E82" s="1"/>
      <c r="F82" s="69">
        <v>508400</v>
      </c>
      <c r="G82" s="69">
        <v>508400</v>
      </c>
      <c r="H82"/>
    </row>
    <row r="83" spans="3:8" ht="15">
      <c r="C83" s="1" t="s">
        <v>224</v>
      </c>
      <c r="D83" s="1"/>
      <c r="E83" s="1"/>
      <c r="F83" s="69">
        <v>508400</v>
      </c>
      <c r="G83" s="69">
        <v>508400</v>
      </c>
      <c r="H83"/>
    </row>
    <row r="84" spans="2:8" ht="15">
      <c r="B84" s="1" t="s">
        <v>220</v>
      </c>
      <c r="C84" s="1"/>
      <c r="D84" s="1"/>
      <c r="E84" s="1"/>
      <c r="F84" s="69">
        <v>1016800</v>
      </c>
      <c r="G84" s="69">
        <v>1016800</v>
      </c>
      <c r="H84"/>
    </row>
    <row r="85" spans="1:8" ht="15">
      <c r="A85" s="1" t="s">
        <v>307</v>
      </c>
      <c r="B85" s="1"/>
      <c r="C85" s="1"/>
      <c r="D85" s="1"/>
      <c r="E85" s="1"/>
      <c r="F85" s="69">
        <v>2189061.9200215545</v>
      </c>
      <c r="G85" s="69">
        <v>2189061.9200215545</v>
      </c>
      <c r="H85"/>
    </row>
    <row r="86" spans="1:8" ht="15">
      <c r="A86" s="1" t="s">
        <v>4</v>
      </c>
      <c r="B86" s="1" t="s">
        <v>27</v>
      </c>
      <c r="C86" s="1" t="s">
        <v>49</v>
      </c>
      <c r="D86" s="1" t="s">
        <v>89</v>
      </c>
      <c r="E86" s="1" t="s">
        <v>137</v>
      </c>
      <c r="F86" s="69">
        <v>665379.1680479336</v>
      </c>
      <c r="G86" s="69">
        <v>665379.1680479336</v>
      </c>
      <c r="H86"/>
    </row>
    <row r="87" spans="4:8" ht="15">
      <c r="D87" s="1" t="s">
        <v>301</v>
      </c>
      <c r="E87" s="1"/>
      <c r="F87" s="69">
        <v>665379.1680479336</v>
      </c>
      <c r="G87" s="69">
        <v>665379.1680479336</v>
      </c>
      <c r="H87"/>
    </row>
    <row r="88" spans="3:8" ht="15">
      <c r="C88" s="1" t="s">
        <v>225</v>
      </c>
      <c r="D88" s="1"/>
      <c r="E88" s="1"/>
      <c r="F88" s="69">
        <v>665379.1680479336</v>
      </c>
      <c r="G88" s="69">
        <v>665379.1680479336</v>
      </c>
      <c r="H88"/>
    </row>
    <row r="89" spans="3:8" ht="15">
      <c r="C89" s="1" t="s">
        <v>35</v>
      </c>
      <c r="D89" s="1" t="s">
        <v>89</v>
      </c>
      <c r="E89" s="1" t="s">
        <v>137</v>
      </c>
      <c r="F89" s="69">
        <v>1043821.3078302403</v>
      </c>
      <c r="G89" s="69">
        <v>1043821.3078302403</v>
      </c>
      <c r="H89"/>
    </row>
    <row r="90" spans="4:8" ht="15">
      <c r="D90" s="1" t="s">
        <v>301</v>
      </c>
      <c r="E90" s="1"/>
      <c r="F90" s="69">
        <v>1043821.3078302403</v>
      </c>
      <c r="G90" s="69">
        <v>1043821.3078302403</v>
      </c>
      <c r="H90"/>
    </row>
    <row r="91" spans="3:8" ht="15">
      <c r="C91" s="1" t="s">
        <v>226</v>
      </c>
      <c r="D91" s="1"/>
      <c r="E91" s="1"/>
      <c r="F91" s="69">
        <v>1043821.3078302403</v>
      </c>
      <c r="G91" s="69">
        <v>1043821.3078302403</v>
      </c>
      <c r="H91"/>
    </row>
    <row r="92" spans="2:8" ht="15">
      <c r="B92" s="1" t="s">
        <v>219</v>
      </c>
      <c r="C92" s="1"/>
      <c r="D92" s="1"/>
      <c r="E92" s="1"/>
      <c r="F92" s="69">
        <v>1709200.475878174</v>
      </c>
      <c r="G92" s="69">
        <v>1709200.475878174</v>
      </c>
      <c r="H92"/>
    </row>
    <row r="93" spans="2:8" ht="15">
      <c r="B93" s="1" t="s">
        <v>65</v>
      </c>
      <c r="C93" s="1" t="s">
        <v>162</v>
      </c>
      <c r="D93" s="1" t="s">
        <v>89</v>
      </c>
      <c r="E93" s="1" t="s">
        <v>137</v>
      </c>
      <c r="F93" s="69">
        <v>508400</v>
      </c>
      <c r="G93" s="69">
        <v>508400</v>
      </c>
      <c r="H93"/>
    </row>
    <row r="94" spans="4:8" ht="15">
      <c r="D94" s="1" t="s">
        <v>301</v>
      </c>
      <c r="E94" s="1"/>
      <c r="F94" s="69">
        <v>508400</v>
      </c>
      <c r="G94" s="69">
        <v>508400</v>
      </c>
      <c r="H94"/>
    </row>
    <row r="95" spans="3:8" ht="15">
      <c r="C95" s="1" t="s">
        <v>227</v>
      </c>
      <c r="D95" s="1"/>
      <c r="E95" s="1"/>
      <c r="F95" s="69">
        <v>508400</v>
      </c>
      <c r="G95" s="69">
        <v>508400</v>
      </c>
      <c r="H95"/>
    </row>
    <row r="96" spans="3:8" ht="15">
      <c r="C96" s="1" t="s">
        <v>161</v>
      </c>
      <c r="D96" s="1" t="s">
        <v>89</v>
      </c>
      <c r="E96" s="1" t="s">
        <v>137</v>
      </c>
      <c r="F96" s="69">
        <v>508400</v>
      </c>
      <c r="G96" s="69">
        <v>508400</v>
      </c>
      <c r="H96"/>
    </row>
    <row r="97" spans="4:8" ht="15">
      <c r="D97" s="1" t="s">
        <v>301</v>
      </c>
      <c r="E97" s="1"/>
      <c r="F97" s="69">
        <v>508400</v>
      </c>
      <c r="G97" s="69">
        <v>508400</v>
      </c>
      <c r="H97"/>
    </row>
    <row r="98" spans="3:8" ht="15">
      <c r="C98" s="1" t="s">
        <v>228</v>
      </c>
      <c r="D98" s="1"/>
      <c r="E98" s="1"/>
      <c r="F98" s="69">
        <v>508400</v>
      </c>
      <c r="G98" s="69">
        <v>508400</v>
      </c>
      <c r="H98"/>
    </row>
    <row r="99" spans="3:8" ht="15">
      <c r="C99" s="1" t="s">
        <v>168</v>
      </c>
      <c r="D99" s="1" t="s">
        <v>89</v>
      </c>
      <c r="E99" s="1" t="s">
        <v>137</v>
      </c>
      <c r="F99" s="69">
        <v>508400</v>
      </c>
      <c r="G99" s="69">
        <v>508400</v>
      </c>
      <c r="H99"/>
    </row>
    <row r="100" spans="4:8" ht="15">
      <c r="D100" s="1" t="s">
        <v>301</v>
      </c>
      <c r="E100" s="1"/>
      <c r="F100" s="69">
        <v>508400</v>
      </c>
      <c r="G100" s="69">
        <v>508400</v>
      </c>
      <c r="H100"/>
    </row>
    <row r="101" spans="3:8" ht="15">
      <c r="C101" s="1" t="s">
        <v>229</v>
      </c>
      <c r="D101" s="1"/>
      <c r="E101" s="1"/>
      <c r="F101" s="69">
        <v>508400</v>
      </c>
      <c r="G101" s="69">
        <v>508400</v>
      </c>
      <c r="H101"/>
    </row>
    <row r="102" spans="3:8" ht="15">
      <c r="C102" s="1" t="s">
        <v>167</v>
      </c>
      <c r="D102" s="1" t="s">
        <v>89</v>
      </c>
      <c r="E102" s="1" t="s">
        <v>137</v>
      </c>
      <c r="F102" s="69">
        <v>508400</v>
      </c>
      <c r="G102" s="69">
        <v>508400</v>
      </c>
      <c r="H102"/>
    </row>
    <row r="103" spans="4:8" ht="15">
      <c r="D103" s="1" t="s">
        <v>301</v>
      </c>
      <c r="E103" s="1"/>
      <c r="F103" s="69">
        <v>508400</v>
      </c>
      <c r="G103" s="69">
        <v>508400</v>
      </c>
      <c r="H103"/>
    </row>
    <row r="104" spans="3:8" ht="15">
      <c r="C104" s="1" t="s">
        <v>230</v>
      </c>
      <c r="D104" s="1"/>
      <c r="E104" s="1"/>
      <c r="F104" s="69">
        <v>508400</v>
      </c>
      <c r="G104" s="69">
        <v>508400</v>
      </c>
      <c r="H104"/>
    </row>
    <row r="105" spans="2:8" ht="15">
      <c r="B105" s="1" t="s">
        <v>220</v>
      </c>
      <c r="C105" s="1"/>
      <c r="D105" s="1"/>
      <c r="E105" s="1"/>
      <c r="F105" s="69">
        <v>2033600</v>
      </c>
      <c r="G105" s="69">
        <v>2033600</v>
      </c>
      <c r="H105"/>
    </row>
    <row r="106" spans="1:8" ht="15">
      <c r="A106" s="1" t="s">
        <v>308</v>
      </c>
      <c r="B106" s="1"/>
      <c r="C106" s="1"/>
      <c r="D106" s="1"/>
      <c r="E106" s="1"/>
      <c r="F106" s="69">
        <v>3742800.475878174</v>
      </c>
      <c r="G106" s="69">
        <v>3742800.475878174</v>
      </c>
      <c r="H106"/>
    </row>
    <row r="107" spans="1:8" ht="15">
      <c r="A107" s="1" t="s">
        <v>1</v>
      </c>
      <c r="B107" s="1" t="s">
        <v>27</v>
      </c>
      <c r="C107" s="1" t="s">
        <v>147</v>
      </c>
      <c r="D107" s="1" t="s">
        <v>89</v>
      </c>
      <c r="E107" s="1" t="s">
        <v>137</v>
      </c>
      <c r="F107" s="69">
        <v>503512.942089927</v>
      </c>
      <c r="G107" s="69">
        <v>503512.942089927</v>
      </c>
      <c r="H107"/>
    </row>
    <row r="108" spans="4:8" ht="15">
      <c r="D108" s="1" t="s">
        <v>301</v>
      </c>
      <c r="E108" s="1"/>
      <c r="F108" s="69">
        <v>503512.942089927</v>
      </c>
      <c r="G108" s="69">
        <v>503512.942089927</v>
      </c>
      <c r="H108"/>
    </row>
    <row r="109" spans="3:8" ht="15">
      <c r="C109" s="1" t="s">
        <v>236</v>
      </c>
      <c r="D109" s="1"/>
      <c r="E109" s="1"/>
      <c r="F109" s="69">
        <v>503512.942089927</v>
      </c>
      <c r="G109" s="69">
        <v>503512.942089927</v>
      </c>
      <c r="H109"/>
    </row>
    <row r="110" spans="3:8" ht="15">
      <c r="C110" s="1" t="s">
        <v>37</v>
      </c>
      <c r="D110" s="1" t="s">
        <v>89</v>
      </c>
      <c r="E110" s="1" t="s">
        <v>137</v>
      </c>
      <c r="F110" s="69">
        <v>658067.3395804508</v>
      </c>
      <c r="G110" s="69">
        <v>658067.3395804508</v>
      </c>
      <c r="H110"/>
    </row>
    <row r="111" spans="4:8" ht="15">
      <c r="D111" s="1" t="s">
        <v>301</v>
      </c>
      <c r="E111" s="1"/>
      <c r="F111" s="69">
        <v>658067.3395804508</v>
      </c>
      <c r="G111" s="69">
        <v>658067.3395804508</v>
      </c>
      <c r="H111"/>
    </row>
    <row r="112" spans="3:8" ht="15">
      <c r="C112" s="1" t="s">
        <v>237</v>
      </c>
      <c r="D112" s="1"/>
      <c r="E112" s="1"/>
      <c r="F112" s="69">
        <v>658067.3395804508</v>
      </c>
      <c r="G112" s="69">
        <v>658067.3395804508</v>
      </c>
      <c r="H112"/>
    </row>
    <row r="113" spans="3:8" ht="15">
      <c r="C113" s="1" t="s">
        <v>53</v>
      </c>
      <c r="D113" s="1" t="s">
        <v>89</v>
      </c>
      <c r="E113" s="1" t="s">
        <v>137</v>
      </c>
      <c r="F113" s="69">
        <v>499800</v>
      </c>
      <c r="G113" s="69">
        <v>499800</v>
      </c>
      <c r="H113"/>
    </row>
    <row r="114" spans="4:8" ht="15">
      <c r="D114" s="1" t="s">
        <v>301</v>
      </c>
      <c r="E114" s="1"/>
      <c r="F114" s="69">
        <v>499800</v>
      </c>
      <c r="G114" s="69">
        <v>499800</v>
      </c>
      <c r="H114"/>
    </row>
    <row r="115" spans="3:8" ht="15">
      <c r="C115" s="1" t="s">
        <v>238</v>
      </c>
      <c r="D115" s="1"/>
      <c r="E115" s="1"/>
      <c r="F115" s="69">
        <v>499800</v>
      </c>
      <c r="G115" s="69">
        <v>499800</v>
      </c>
      <c r="H115"/>
    </row>
    <row r="116" spans="3:8" ht="15">
      <c r="C116" s="1" t="s">
        <v>151</v>
      </c>
      <c r="D116" s="1" t="s">
        <v>89</v>
      </c>
      <c r="E116" s="1" t="s">
        <v>137</v>
      </c>
      <c r="F116" s="69">
        <v>699148.5619999999</v>
      </c>
      <c r="G116" s="69">
        <v>699148.5619999999</v>
      </c>
      <c r="H116"/>
    </row>
    <row r="117" spans="4:8" ht="15">
      <c r="D117" s="1" t="s">
        <v>301</v>
      </c>
      <c r="E117" s="1"/>
      <c r="F117" s="69">
        <v>699148.5619999999</v>
      </c>
      <c r="G117" s="69">
        <v>699148.5619999999</v>
      </c>
      <c r="H117"/>
    </row>
    <row r="118" spans="3:8" ht="15">
      <c r="C118" s="1" t="s">
        <v>239</v>
      </c>
      <c r="D118" s="1"/>
      <c r="E118" s="1"/>
      <c r="F118" s="69">
        <v>699148.5619999999</v>
      </c>
      <c r="G118" s="69">
        <v>699148.5619999999</v>
      </c>
      <c r="H118"/>
    </row>
    <row r="119" spans="2:8" ht="15">
      <c r="B119" s="1" t="s">
        <v>219</v>
      </c>
      <c r="C119" s="1"/>
      <c r="D119" s="1"/>
      <c r="E119" s="1"/>
      <c r="F119" s="69">
        <v>2360528.8436703775</v>
      </c>
      <c r="G119" s="69">
        <v>2360528.8436703775</v>
      </c>
      <c r="H119"/>
    </row>
    <row r="120" spans="2:8" ht="15">
      <c r="B120" s="1" t="s">
        <v>65</v>
      </c>
      <c r="C120" s="1" t="s">
        <v>161</v>
      </c>
      <c r="D120" s="1" t="s">
        <v>89</v>
      </c>
      <c r="E120" s="1" t="s">
        <v>137</v>
      </c>
      <c r="F120" s="69">
        <v>508400</v>
      </c>
      <c r="G120" s="69">
        <v>508400</v>
      </c>
      <c r="H120"/>
    </row>
    <row r="121" spans="4:8" ht="15">
      <c r="D121" s="1" t="s">
        <v>301</v>
      </c>
      <c r="E121" s="1"/>
      <c r="F121" s="69">
        <v>508400</v>
      </c>
      <c r="G121" s="69">
        <v>508400</v>
      </c>
      <c r="H121"/>
    </row>
    <row r="122" spans="3:8" ht="15">
      <c r="C122" s="1" t="s">
        <v>228</v>
      </c>
      <c r="D122" s="1"/>
      <c r="E122" s="1"/>
      <c r="F122" s="69">
        <v>508400</v>
      </c>
      <c r="G122" s="69">
        <v>508400</v>
      </c>
      <c r="H122"/>
    </row>
    <row r="123" spans="3:8" ht="15">
      <c r="C123" s="1" t="s">
        <v>74</v>
      </c>
      <c r="D123" s="1" t="s">
        <v>89</v>
      </c>
      <c r="E123" s="1" t="s">
        <v>137</v>
      </c>
      <c r="F123" s="69">
        <v>81421</v>
      </c>
      <c r="G123" s="69">
        <v>81421</v>
      </c>
      <c r="H123"/>
    </row>
    <row r="124" spans="4:8" ht="15">
      <c r="D124" s="1" t="s">
        <v>301</v>
      </c>
      <c r="E124" s="1"/>
      <c r="F124" s="69">
        <v>81421</v>
      </c>
      <c r="G124" s="69">
        <v>81421</v>
      </c>
      <c r="H124"/>
    </row>
    <row r="125" spans="3:8" ht="15">
      <c r="C125" s="1" t="s">
        <v>240</v>
      </c>
      <c r="D125" s="1"/>
      <c r="E125" s="1"/>
      <c r="F125" s="69">
        <v>81421</v>
      </c>
      <c r="G125" s="69">
        <v>81421</v>
      </c>
      <c r="H125"/>
    </row>
    <row r="126" spans="3:8" ht="15">
      <c r="C126" s="1" t="s">
        <v>75</v>
      </c>
      <c r="D126" s="1" t="s">
        <v>89</v>
      </c>
      <c r="E126" s="1" t="s">
        <v>137</v>
      </c>
      <c r="F126" s="69">
        <v>81421</v>
      </c>
      <c r="G126" s="69">
        <v>81421</v>
      </c>
      <c r="H126"/>
    </row>
    <row r="127" spans="4:8" ht="15">
      <c r="D127" s="1" t="s">
        <v>301</v>
      </c>
      <c r="E127" s="1"/>
      <c r="F127" s="69">
        <v>81421</v>
      </c>
      <c r="G127" s="69">
        <v>81421</v>
      </c>
      <c r="H127"/>
    </row>
    <row r="128" spans="3:8" ht="15">
      <c r="C128" s="1" t="s">
        <v>241</v>
      </c>
      <c r="D128" s="1"/>
      <c r="E128" s="1"/>
      <c r="F128" s="69">
        <v>81421</v>
      </c>
      <c r="G128" s="69">
        <v>81421</v>
      </c>
      <c r="H128"/>
    </row>
    <row r="129" spans="3:8" ht="15">
      <c r="C129" s="1" t="s">
        <v>171</v>
      </c>
      <c r="D129" s="1" t="s">
        <v>89</v>
      </c>
      <c r="E129" s="1" t="s">
        <v>137</v>
      </c>
      <c r="F129" s="69">
        <v>508400</v>
      </c>
      <c r="G129" s="69">
        <v>508400</v>
      </c>
      <c r="H129"/>
    </row>
    <row r="130" spans="4:8" ht="15">
      <c r="D130" s="1" t="s">
        <v>301</v>
      </c>
      <c r="E130" s="1"/>
      <c r="F130" s="69">
        <v>508400</v>
      </c>
      <c r="G130" s="69">
        <v>508400</v>
      </c>
      <c r="H130"/>
    </row>
    <row r="131" spans="3:8" ht="15">
      <c r="C131" s="1" t="s">
        <v>242</v>
      </c>
      <c r="D131" s="1"/>
      <c r="E131" s="1"/>
      <c r="F131" s="69">
        <v>508400</v>
      </c>
      <c r="G131" s="69">
        <v>508400</v>
      </c>
      <c r="H131"/>
    </row>
    <row r="132" spans="3:8" ht="15">
      <c r="C132" s="1" t="s">
        <v>172</v>
      </c>
      <c r="D132" s="1" t="s">
        <v>89</v>
      </c>
      <c r="E132" s="1" t="s">
        <v>137</v>
      </c>
      <c r="F132" s="69">
        <v>508400</v>
      </c>
      <c r="G132" s="69">
        <v>508400</v>
      </c>
      <c r="H132"/>
    </row>
    <row r="133" spans="4:8" ht="15">
      <c r="D133" s="1" t="s">
        <v>301</v>
      </c>
      <c r="E133" s="1"/>
      <c r="F133" s="69">
        <v>508400</v>
      </c>
      <c r="G133" s="69">
        <v>508400</v>
      </c>
      <c r="H133"/>
    </row>
    <row r="134" spans="3:8" ht="15">
      <c r="C134" s="1" t="s">
        <v>243</v>
      </c>
      <c r="D134" s="1"/>
      <c r="E134" s="1"/>
      <c r="F134" s="69">
        <v>508400</v>
      </c>
      <c r="G134" s="69">
        <v>508400</v>
      </c>
      <c r="H134"/>
    </row>
    <row r="135" spans="3:8" ht="15">
      <c r="C135" s="1" t="s">
        <v>173</v>
      </c>
      <c r="D135" s="1" t="s">
        <v>89</v>
      </c>
      <c r="E135" s="1" t="s">
        <v>137</v>
      </c>
      <c r="F135" s="69">
        <v>508400</v>
      </c>
      <c r="G135" s="69">
        <v>508400</v>
      </c>
      <c r="H135"/>
    </row>
    <row r="136" spans="4:8" ht="15">
      <c r="D136" s="1" t="s">
        <v>301</v>
      </c>
      <c r="E136" s="1"/>
      <c r="F136" s="69">
        <v>508400</v>
      </c>
      <c r="G136" s="69">
        <v>508400</v>
      </c>
      <c r="H136"/>
    </row>
    <row r="137" spans="3:8" ht="15">
      <c r="C137" s="1" t="s">
        <v>244</v>
      </c>
      <c r="D137" s="1"/>
      <c r="E137" s="1"/>
      <c r="F137" s="69">
        <v>508400</v>
      </c>
      <c r="G137" s="69">
        <v>508400</v>
      </c>
      <c r="H137"/>
    </row>
    <row r="138" spans="2:8" ht="15">
      <c r="B138" s="1" t="s">
        <v>220</v>
      </c>
      <c r="C138" s="1"/>
      <c r="D138" s="1"/>
      <c r="E138" s="1"/>
      <c r="F138" s="69">
        <v>2196442</v>
      </c>
      <c r="G138" s="69">
        <v>2196442</v>
      </c>
      <c r="H138"/>
    </row>
    <row r="139" spans="1:8" ht="15">
      <c r="A139" s="1" t="s">
        <v>309</v>
      </c>
      <c r="B139" s="1"/>
      <c r="C139" s="1"/>
      <c r="D139" s="1"/>
      <c r="E139" s="1"/>
      <c r="F139" s="69">
        <v>4556970.8436703775</v>
      </c>
      <c r="G139" s="69">
        <v>4556970.8436703775</v>
      </c>
      <c r="H139"/>
    </row>
    <row r="140" spans="1:8" ht="15">
      <c r="A140" s="1" t="s">
        <v>9</v>
      </c>
      <c r="B140" s="1" t="s">
        <v>27</v>
      </c>
      <c r="C140" s="1" t="s">
        <v>144</v>
      </c>
      <c r="D140" s="1" t="s">
        <v>89</v>
      </c>
      <c r="E140" s="1" t="s">
        <v>137</v>
      </c>
      <c r="F140" s="69">
        <v>611383.942607977</v>
      </c>
      <c r="G140" s="69">
        <v>611383.942607977</v>
      </c>
      <c r="H140"/>
    </row>
    <row r="141" spans="4:8" ht="15">
      <c r="D141" s="1" t="s">
        <v>301</v>
      </c>
      <c r="E141" s="1"/>
      <c r="F141" s="69">
        <v>611383.942607977</v>
      </c>
      <c r="G141" s="69">
        <v>611383.942607977</v>
      </c>
      <c r="H141"/>
    </row>
    <row r="142" spans="3:8" ht="15">
      <c r="C142" s="1" t="s">
        <v>247</v>
      </c>
      <c r="D142" s="1"/>
      <c r="E142" s="1"/>
      <c r="F142" s="69">
        <v>611383.942607977</v>
      </c>
      <c r="G142" s="69">
        <v>611383.942607977</v>
      </c>
      <c r="H142"/>
    </row>
    <row r="143" spans="3:8" ht="15">
      <c r="C143" s="1" t="s">
        <v>145</v>
      </c>
      <c r="D143" s="1" t="s">
        <v>89</v>
      </c>
      <c r="E143" s="1" t="s">
        <v>137</v>
      </c>
      <c r="F143" s="69">
        <v>385911.248036468</v>
      </c>
      <c r="G143" s="69">
        <v>385911.248036468</v>
      </c>
      <c r="H143"/>
    </row>
    <row r="144" spans="4:8" ht="15">
      <c r="D144" s="1" t="s">
        <v>301</v>
      </c>
      <c r="E144" s="1"/>
      <c r="F144" s="69">
        <v>385911.248036468</v>
      </c>
      <c r="G144" s="69">
        <v>385911.248036468</v>
      </c>
      <c r="H144"/>
    </row>
    <row r="145" spans="3:8" ht="15">
      <c r="C145" s="1" t="s">
        <v>248</v>
      </c>
      <c r="D145" s="1"/>
      <c r="E145" s="1"/>
      <c r="F145" s="69">
        <v>385911.248036468</v>
      </c>
      <c r="G145" s="69">
        <v>385911.248036468</v>
      </c>
      <c r="H145"/>
    </row>
    <row r="146" spans="3:8" ht="15">
      <c r="C146" s="1" t="s">
        <v>141</v>
      </c>
      <c r="D146" s="1" t="s">
        <v>89</v>
      </c>
      <c r="E146" s="1" t="s">
        <v>137</v>
      </c>
      <c r="F146" s="69">
        <v>557548.2770130349</v>
      </c>
      <c r="G146" s="69">
        <v>557548.2770130349</v>
      </c>
      <c r="H146"/>
    </row>
    <row r="147" spans="4:8" ht="15">
      <c r="D147" s="1" t="s">
        <v>301</v>
      </c>
      <c r="E147" s="1"/>
      <c r="F147" s="69">
        <v>557548.2770130349</v>
      </c>
      <c r="G147" s="69">
        <v>557548.2770130349</v>
      </c>
      <c r="H147"/>
    </row>
    <row r="148" spans="3:8" ht="15">
      <c r="C148" s="1" t="s">
        <v>249</v>
      </c>
      <c r="D148" s="1"/>
      <c r="E148" s="1"/>
      <c r="F148" s="69">
        <v>557548.2770130349</v>
      </c>
      <c r="G148" s="69">
        <v>557548.2770130349</v>
      </c>
      <c r="H148"/>
    </row>
    <row r="149" spans="3:8" ht="15">
      <c r="C149" s="1" t="s">
        <v>142</v>
      </c>
      <c r="D149" s="1" t="s">
        <v>89</v>
      </c>
      <c r="E149" s="1" t="s">
        <v>137</v>
      </c>
      <c r="F149" s="69">
        <v>1236004.8287977388</v>
      </c>
      <c r="G149" s="69">
        <v>1236004.8287977388</v>
      </c>
      <c r="H149"/>
    </row>
    <row r="150" spans="4:8" ht="15">
      <c r="D150" s="1" t="s">
        <v>301</v>
      </c>
      <c r="E150" s="1"/>
      <c r="F150" s="69">
        <v>1236004.8287977388</v>
      </c>
      <c r="G150" s="69">
        <v>1236004.8287977388</v>
      </c>
      <c r="H150"/>
    </row>
    <row r="151" spans="3:8" ht="15">
      <c r="C151" s="1" t="s">
        <v>250</v>
      </c>
      <c r="D151" s="1"/>
      <c r="E151" s="1"/>
      <c r="F151" s="69">
        <v>1236004.8287977388</v>
      </c>
      <c r="G151" s="69">
        <v>1236004.8287977388</v>
      </c>
      <c r="H151"/>
    </row>
    <row r="152" spans="3:8" ht="15">
      <c r="C152" s="1" t="s">
        <v>143</v>
      </c>
      <c r="D152" s="1" t="s">
        <v>89</v>
      </c>
      <c r="E152" s="1" t="s">
        <v>137</v>
      </c>
      <c r="F152" s="69">
        <v>691865.5508513979</v>
      </c>
      <c r="G152" s="69">
        <v>691865.5508513979</v>
      </c>
      <c r="H152"/>
    </row>
    <row r="153" spans="4:8" ht="15">
      <c r="D153" s="1" t="s">
        <v>301</v>
      </c>
      <c r="E153" s="1"/>
      <c r="F153" s="69">
        <v>691865.5508513979</v>
      </c>
      <c r="G153" s="69">
        <v>691865.5508513979</v>
      </c>
      <c r="H153"/>
    </row>
    <row r="154" spans="3:8" ht="15">
      <c r="C154" s="1" t="s">
        <v>251</v>
      </c>
      <c r="D154" s="1"/>
      <c r="E154" s="1"/>
      <c r="F154" s="69">
        <v>691865.5508513979</v>
      </c>
      <c r="G154" s="69">
        <v>691865.5508513979</v>
      </c>
      <c r="H154"/>
    </row>
    <row r="155" spans="2:8" ht="15">
      <c r="B155" s="1" t="s">
        <v>219</v>
      </c>
      <c r="C155" s="1"/>
      <c r="D155" s="1"/>
      <c r="E155" s="1"/>
      <c r="F155" s="69">
        <v>3482713.8473066166</v>
      </c>
      <c r="G155" s="69">
        <v>3482713.8473066166</v>
      </c>
      <c r="H155"/>
    </row>
    <row r="156" spans="2:8" ht="15">
      <c r="B156" s="1" t="s">
        <v>65</v>
      </c>
      <c r="C156" s="1" t="s">
        <v>211</v>
      </c>
      <c r="D156" s="1" t="s">
        <v>89</v>
      </c>
      <c r="E156" s="1" t="s">
        <v>137</v>
      </c>
      <c r="F156" s="69">
        <v>554403.15</v>
      </c>
      <c r="G156" s="69">
        <v>554403.15</v>
      </c>
      <c r="H156"/>
    </row>
    <row r="157" spans="4:8" ht="15">
      <c r="D157" s="1" t="s">
        <v>301</v>
      </c>
      <c r="E157" s="1"/>
      <c r="F157" s="69">
        <v>554403.15</v>
      </c>
      <c r="G157" s="69">
        <v>554403.15</v>
      </c>
      <c r="H157"/>
    </row>
    <row r="158" spans="3:8" ht="15">
      <c r="C158" s="1" t="s">
        <v>246</v>
      </c>
      <c r="D158" s="1"/>
      <c r="E158" s="1"/>
      <c r="F158" s="69">
        <v>554403.15</v>
      </c>
      <c r="G158" s="69">
        <v>554403.15</v>
      </c>
      <c r="H158"/>
    </row>
    <row r="159" spans="3:8" ht="15">
      <c r="C159" s="1" t="s">
        <v>161</v>
      </c>
      <c r="D159" s="1" t="s">
        <v>89</v>
      </c>
      <c r="E159" s="1" t="s">
        <v>137</v>
      </c>
      <c r="F159" s="69">
        <v>508400</v>
      </c>
      <c r="G159" s="69">
        <v>508400</v>
      </c>
      <c r="H159"/>
    </row>
    <row r="160" spans="4:8" ht="15">
      <c r="D160" s="1" t="s">
        <v>301</v>
      </c>
      <c r="E160" s="1"/>
      <c r="F160" s="69">
        <v>508400</v>
      </c>
      <c r="G160" s="69">
        <v>508400</v>
      </c>
      <c r="H160"/>
    </row>
    <row r="161" spans="3:8" ht="15">
      <c r="C161" s="1" t="s">
        <v>228</v>
      </c>
      <c r="D161" s="1"/>
      <c r="E161" s="1"/>
      <c r="F161" s="69">
        <v>508400</v>
      </c>
      <c r="G161" s="69">
        <v>508400</v>
      </c>
      <c r="H161"/>
    </row>
    <row r="162" spans="3:8" ht="15">
      <c r="C162" s="1" t="s">
        <v>182</v>
      </c>
      <c r="D162" s="1" t="s">
        <v>89</v>
      </c>
      <c r="E162" s="1" t="s">
        <v>137</v>
      </c>
      <c r="F162" s="69">
        <v>508400</v>
      </c>
      <c r="G162" s="69">
        <v>508400</v>
      </c>
      <c r="H162"/>
    </row>
    <row r="163" spans="4:8" ht="15">
      <c r="D163" s="1" t="s">
        <v>301</v>
      </c>
      <c r="E163" s="1"/>
      <c r="F163" s="69">
        <v>508400</v>
      </c>
      <c r="G163" s="69">
        <v>508400</v>
      </c>
      <c r="H163"/>
    </row>
    <row r="164" spans="3:8" ht="15">
      <c r="C164" s="1" t="s">
        <v>252</v>
      </c>
      <c r="D164" s="1"/>
      <c r="E164" s="1"/>
      <c r="F164" s="69">
        <v>508400</v>
      </c>
      <c r="G164" s="69">
        <v>508400</v>
      </c>
      <c r="H164"/>
    </row>
    <row r="165" spans="3:8" ht="15">
      <c r="C165" s="1" t="s">
        <v>175</v>
      </c>
      <c r="D165" s="1" t="s">
        <v>89</v>
      </c>
      <c r="E165" s="1" t="s">
        <v>137</v>
      </c>
      <c r="F165" s="69">
        <v>508400</v>
      </c>
      <c r="G165" s="69">
        <v>508400</v>
      </c>
      <c r="H165"/>
    </row>
    <row r="166" spans="4:8" ht="15">
      <c r="D166" s="1" t="s">
        <v>301</v>
      </c>
      <c r="E166" s="1"/>
      <c r="F166" s="69">
        <v>508400</v>
      </c>
      <c r="G166" s="69">
        <v>508400</v>
      </c>
      <c r="H166"/>
    </row>
    <row r="167" spans="3:8" ht="15">
      <c r="C167" s="1" t="s">
        <v>253</v>
      </c>
      <c r="D167" s="1"/>
      <c r="E167" s="1"/>
      <c r="F167" s="69">
        <v>508400</v>
      </c>
      <c r="G167" s="69">
        <v>508400</v>
      </c>
      <c r="H167"/>
    </row>
    <row r="168" spans="3:8" ht="15">
      <c r="C168" s="1" t="s">
        <v>178</v>
      </c>
      <c r="D168" s="1" t="s">
        <v>89</v>
      </c>
      <c r="E168" s="1" t="s">
        <v>137</v>
      </c>
      <c r="F168" s="69">
        <v>508400</v>
      </c>
      <c r="G168" s="69">
        <v>508400</v>
      </c>
      <c r="H168"/>
    </row>
    <row r="169" spans="4:8" ht="15">
      <c r="D169" s="1" t="s">
        <v>301</v>
      </c>
      <c r="E169" s="1"/>
      <c r="F169" s="69">
        <v>508400</v>
      </c>
      <c r="G169" s="69">
        <v>508400</v>
      </c>
      <c r="H169"/>
    </row>
    <row r="170" spans="3:8" ht="15">
      <c r="C170" s="1" t="s">
        <v>254</v>
      </c>
      <c r="D170" s="1"/>
      <c r="E170" s="1"/>
      <c r="F170" s="69">
        <v>508400</v>
      </c>
      <c r="G170" s="69">
        <v>508400</v>
      </c>
      <c r="H170"/>
    </row>
    <row r="171" spans="3:8" ht="15">
      <c r="C171" s="1" t="s">
        <v>174</v>
      </c>
      <c r="D171" s="1" t="s">
        <v>89</v>
      </c>
      <c r="E171" s="1" t="s">
        <v>137</v>
      </c>
      <c r="F171" s="69">
        <v>508400</v>
      </c>
      <c r="G171" s="69">
        <v>508400</v>
      </c>
      <c r="H171"/>
    </row>
    <row r="172" spans="4:8" ht="15">
      <c r="D172" s="1" t="s">
        <v>301</v>
      </c>
      <c r="E172" s="1"/>
      <c r="F172" s="69">
        <v>508400</v>
      </c>
      <c r="G172" s="69">
        <v>508400</v>
      </c>
      <c r="H172"/>
    </row>
    <row r="173" spans="3:8" ht="15">
      <c r="C173" s="1" t="s">
        <v>255</v>
      </c>
      <c r="D173" s="1"/>
      <c r="E173" s="1"/>
      <c r="F173" s="69">
        <v>508400</v>
      </c>
      <c r="G173" s="69">
        <v>508400</v>
      </c>
      <c r="H173"/>
    </row>
    <row r="174" spans="2:8" ht="15">
      <c r="B174" s="1" t="s">
        <v>220</v>
      </c>
      <c r="C174" s="1"/>
      <c r="D174" s="1"/>
      <c r="E174" s="1"/>
      <c r="F174" s="69">
        <v>3096403.15</v>
      </c>
      <c r="G174" s="69">
        <v>3096403.15</v>
      </c>
      <c r="H174"/>
    </row>
    <row r="175" spans="1:8" ht="15">
      <c r="A175" s="1" t="s">
        <v>310</v>
      </c>
      <c r="B175" s="1"/>
      <c r="C175" s="1"/>
      <c r="D175" s="1"/>
      <c r="E175" s="1"/>
      <c r="F175" s="69">
        <v>6579116.997306617</v>
      </c>
      <c r="G175" s="69">
        <v>6579116.997306617</v>
      </c>
      <c r="H175"/>
    </row>
    <row r="176" spans="1:8" ht="15">
      <c r="A176" s="1" t="s">
        <v>304</v>
      </c>
      <c r="B176" s="1" t="s">
        <v>27</v>
      </c>
      <c r="C176" s="1" t="s">
        <v>39</v>
      </c>
      <c r="D176" s="1" t="s">
        <v>89</v>
      </c>
      <c r="E176" s="1" t="s">
        <v>137</v>
      </c>
      <c r="F176" s="69">
        <v>693251.9073923519</v>
      </c>
      <c r="G176" s="69">
        <v>693251.9073923519</v>
      </c>
      <c r="H176"/>
    </row>
    <row r="177" spans="4:8" ht="15">
      <c r="D177" s="1" t="s">
        <v>301</v>
      </c>
      <c r="E177" s="1"/>
      <c r="F177" s="69">
        <v>693251.9073923519</v>
      </c>
      <c r="G177" s="69">
        <v>693251.9073923519</v>
      </c>
      <c r="H177"/>
    </row>
    <row r="178" spans="3:8" ht="15">
      <c r="C178" s="1" t="s">
        <v>256</v>
      </c>
      <c r="D178" s="1"/>
      <c r="E178" s="1"/>
      <c r="F178" s="69">
        <v>693251.9073923519</v>
      </c>
      <c r="G178" s="69">
        <v>693251.9073923519</v>
      </c>
      <c r="H178"/>
    </row>
    <row r="179" spans="3:8" ht="15">
      <c r="C179" s="1" t="s">
        <v>155</v>
      </c>
      <c r="D179" s="1" t="s">
        <v>89</v>
      </c>
      <c r="E179" s="1" t="s">
        <v>137</v>
      </c>
      <c r="F179" s="69">
        <v>495039.999999405</v>
      </c>
      <c r="G179" s="69">
        <v>495039.999999405</v>
      </c>
      <c r="H179"/>
    </row>
    <row r="180" spans="4:8" ht="15">
      <c r="D180" s="1" t="s">
        <v>301</v>
      </c>
      <c r="E180" s="1"/>
      <c r="F180" s="69">
        <v>495039.999999405</v>
      </c>
      <c r="G180" s="69">
        <v>495039.999999405</v>
      </c>
      <c r="H180"/>
    </row>
    <row r="181" spans="3:8" ht="15">
      <c r="C181" s="1" t="s">
        <v>257</v>
      </c>
      <c r="D181" s="1"/>
      <c r="E181" s="1"/>
      <c r="F181" s="69">
        <v>495039.999999405</v>
      </c>
      <c r="G181" s="69">
        <v>495039.999999405</v>
      </c>
      <c r="H181"/>
    </row>
    <row r="182" spans="2:8" ht="15">
      <c r="B182" s="1" t="s">
        <v>219</v>
      </c>
      <c r="C182" s="1"/>
      <c r="D182" s="1"/>
      <c r="E182" s="1"/>
      <c r="F182" s="69">
        <v>1188291.9073917568</v>
      </c>
      <c r="G182" s="69">
        <v>1188291.9073917568</v>
      </c>
      <c r="H182"/>
    </row>
    <row r="183" spans="2:8" ht="15">
      <c r="B183" s="1" t="s">
        <v>65</v>
      </c>
      <c r="C183" s="1" t="s">
        <v>177</v>
      </c>
      <c r="D183" s="1" t="s">
        <v>89</v>
      </c>
      <c r="E183" s="1" t="s">
        <v>137</v>
      </c>
      <c r="F183" s="69">
        <v>508400</v>
      </c>
      <c r="G183" s="69">
        <v>508400</v>
      </c>
      <c r="H183"/>
    </row>
    <row r="184" spans="4:8" ht="15">
      <c r="D184" s="1" t="s">
        <v>301</v>
      </c>
      <c r="E184" s="1"/>
      <c r="F184" s="69">
        <v>508400</v>
      </c>
      <c r="G184" s="69">
        <v>508400</v>
      </c>
      <c r="H184"/>
    </row>
    <row r="185" spans="3:8" ht="15">
      <c r="C185" s="1" t="s">
        <v>258</v>
      </c>
      <c r="D185" s="1"/>
      <c r="E185" s="1"/>
      <c r="F185" s="69">
        <v>508400</v>
      </c>
      <c r="G185" s="69">
        <v>508400</v>
      </c>
      <c r="H185"/>
    </row>
    <row r="186" spans="3:8" ht="15">
      <c r="C186" s="1" t="s">
        <v>176</v>
      </c>
      <c r="D186" s="1" t="s">
        <v>89</v>
      </c>
      <c r="E186" s="1" t="s">
        <v>137</v>
      </c>
      <c r="F186" s="69">
        <v>508400</v>
      </c>
      <c r="G186" s="69">
        <v>508400</v>
      </c>
      <c r="H186"/>
    </row>
    <row r="187" spans="4:8" ht="15">
      <c r="D187" s="1" t="s">
        <v>301</v>
      </c>
      <c r="E187" s="1"/>
      <c r="F187" s="69">
        <v>508400</v>
      </c>
      <c r="G187" s="69">
        <v>508400</v>
      </c>
      <c r="H187"/>
    </row>
    <row r="188" spans="3:8" ht="15">
      <c r="C188" s="1" t="s">
        <v>259</v>
      </c>
      <c r="D188" s="1"/>
      <c r="E188" s="1"/>
      <c r="F188" s="69">
        <v>508400</v>
      </c>
      <c r="G188" s="69">
        <v>508400</v>
      </c>
      <c r="H188"/>
    </row>
    <row r="189" spans="3:8" ht="15">
      <c r="C189" s="1" t="s">
        <v>179</v>
      </c>
      <c r="D189" s="1" t="s">
        <v>89</v>
      </c>
      <c r="E189" s="1" t="s">
        <v>137</v>
      </c>
      <c r="F189" s="69">
        <v>508400</v>
      </c>
      <c r="G189" s="69">
        <v>508400</v>
      </c>
      <c r="H189"/>
    </row>
    <row r="190" spans="4:8" ht="15">
      <c r="D190" s="1" t="s">
        <v>301</v>
      </c>
      <c r="E190" s="1"/>
      <c r="F190" s="69">
        <v>508400</v>
      </c>
      <c r="G190" s="69">
        <v>508400</v>
      </c>
      <c r="H190"/>
    </row>
    <row r="191" spans="3:8" ht="15">
      <c r="C191" s="1" t="s">
        <v>260</v>
      </c>
      <c r="D191" s="1"/>
      <c r="E191" s="1"/>
      <c r="F191" s="69">
        <v>508400</v>
      </c>
      <c r="G191" s="69">
        <v>508400</v>
      </c>
      <c r="H191"/>
    </row>
    <row r="192" spans="2:8" ht="15">
      <c r="B192" s="1" t="s">
        <v>220</v>
      </c>
      <c r="C192" s="1"/>
      <c r="D192" s="1"/>
      <c r="E192" s="1"/>
      <c r="F192" s="69">
        <v>1525200</v>
      </c>
      <c r="G192" s="69">
        <v>1525200</v>
      </c>
      <c r="H192"/>
    </row>
    <row r="193" spans="1:8" ht="15">
      <c r="A193" s="1" t="s">
        <v>311</v>
      </c>
      <c r="B193" s="1"/>
      <c r="C193" s="1"/>
      <c r="D193" s="1"/>
      <c r="E193" s="1"/>
      <c r="F193" s="69">
        <v>2713491.907391757</v>
      </c>
      <c r="G193" s="69">
        <v>2713491.907391757</v>
      </c>
      <c r="H193"/>
    </row>
    <row r="194" spans="1:8" ht="15">
      <c r="A194" s="1" t="s">
        <v>10</v>
      </c>
      <c r="B194" s="1" t="s">
        <v>27</v>
      </c>
      <c r="C194" s="1" t="s">
        <v>42</v>
      </c>
      <c r="D194" s="1" t="s">
        <v>89</v>
      </c>
      <c r="E194" s="1" t="s">
        <v>137</v>
      </c>
      <c r="F194" s="69">
        <v>936452.689334855</v>
      </c>
      <c r="G194" s="69">
        <v>936452.689334855</v>
      </c>
      <c r="H194"/>
    </row>
    <row r="195" spans="4:8" ht="15">
      <c r="D195" s="1" t="s">
        <v>301</v>
      </c>
      <c r="E195" s="1"/>
      <c r="F195" s="69">
        <v>936452.689334855</v>
      </c>
      <c r="G195" s="69">
        <v>936452.689334855</v>
      </c>
      <c r="H195"/>
    </row>
    <row r="196" spans="3:8" ht="15">
      <c r="C196" s="1" t="s">
        <v>245</v>
      </c>
      <c r="D196" s="1"/>
      <c r="E196" s="1"/>
      <c r="F196" s="69">
        <v>936452.689334855</v>
      </c>
      <c r="G196" s="69">
        <v>936452.689334855</v>
      </c>
      <c r="H196"/>
    </row>
    <row r="197" spans="2:8" ht="15">
      <c r="B197" s="1" t="s">
        <v>219</v>
      </c>
      <c r="C197" s="1"/>
      <c r="D197" s="1"/>
      <c r="E197" s="1"/>
      <c r="F197" s="69">
        <v>936452.689334855</v>
      </c>
      <c r="G197" s="69">
        <v>936452.689334855</v>
      </c>
      <c r="H197"/>
    </row>
    <row r="198" spans="2:8" ht="15">
      <c r="B198" s="1" t="s">
        <v>65</v>
      </c>
      <c r="C198" s="1" t="s">
        <v>211</v>
      </c>
      <c r="D198" s="1" t="s">
        <v>89</v>
      </c>
      <c r="E198" s="1" t="s">
        <v>137</v>
      </c>
      <c r="F198" s="69">
        <v>650354.0399999999</v>
      </c>
      <c r="G198" s="69">
        <v>650354.0399999999</v>
      </c>
      <c r="H198"/>
    </row>
    <row r="199" spans="4:8" ht="15">
      <c r="D199" s="1" t="s">
        <v>301</v>
      </c>
      <c r="E199" s="1"/>
      <c r="F199" s="69">
        <v>650354.0399999999</v>
      </c>
      <c r="G199" s="69">
        <v>650354.0399999999</v>
      </c>
      <c r="H199"/>
    </row>
    <row r="200" spans="3:8" ht="15">
      <c r="C200" s="1" t="s">
        <v>246</v>
      </c>
      <c r="D200" s="1"/>
      <c r="E200" s="1"/>
      <c r="F200" s="69">
        <v>650354.0399999999</v>
      </c>
      <c r="G200" s="69">
        <v>650354.0399999999</v>
      </c>
      <c r="H200"/>
    </row>
    <row r="201" spans="2:8" ht="15">
      <c r="B201" s="1" t="s">
        <v>220</v>
      </c>
      <c r="C201" s="1"/>
      <c r="D201" s="1"/>
      <c r="E201" s="1"/>
      <c r="F201" s="69">
        <v>650354.0399999999</v>
      </c>
      <c r="G201" s="69">
        <v>650354.0399999999</v>
      </c>
      <c r="H201"/>
    </row>
    <row r="202" spans="1:8" ht="15">
      <c r="A202" s="1" t="s">
        <v>312</v>
      </c>
      <c r="B202" s="1"/>
      <c r="C202" s="1"/>
      <c r="D202" s="1"/>
      <c r="E202" s="1"/>
      <c r="F202" s="69">
        <v>1586806.729334855</v>
      </c>
      <c r="G202" s="69">
        <v>1586806.729334855</v>
      </c>
      <c r="H202"/>
    </row>
    <row r="203" spans="1:8" ht="15">
      <c r="A203" s="1" t="s">
        <v>12</v>
      </c>
      <c r="B203" s="1" t="s">
        <v>27</v>
      </c>
      <c r="C203" s="1" t="s">
        <v>44</v>
      </c>
      <c r="D203" s="1" t="s">
        <v>89</v>
      </c>
      <c r="E203" s="1" t="s">
        <v>137</v>
      </c>
      <c r="F203" s="69">
        <v>612024.017333729</v>
      </c>
      <c r="G203" s="69">
        <v>612024.017333729</v>
      </c>
      <c r="H203"/>
    </row>
    <row r="204" spans="4:8" ht="15">
      <c r="D204" s="1" t="s">
        <v>301</v>
      </c>
      <c r="E204" s="1"/>
      <c r="F204" s="69">
        <v>612024.017333729</v>
      </c>
      <c r="G204" s="69">
        <v>612024.017333729</v>
      </c>
      <c r="H204"/>
    </row>
    <row r="205" spans="3:8" ht="15">
      <c r="C205" s="1" t="s">
        <v>294</v>
      </c>
      <c r="D205" s="1"/>
      <c r="E205" s="1"/>
      <c r="F205" s="69">
        <v>612024.017333729</v>
      </c>
      <c r="G205" s="69">
        <v>612024.017333729</v>
      </c>
      <c r="H205"/>
    </row>
    <row r="206" spans="2:8" ht="15">
      <c r="B206" s="1" t="s">
        <v>219</v>
      </c>
      <c r="C206" s="1"/>
      <c r="D206" s="1"/>
      <c r="E206" s="1"/>
      <c r="F206" s="69">
        <v>612024.017333729</v>
      </c>
      <c r="G206" s="69">
        <v>612024.017333729</v>
      </c>
      <c r="H206"/>
    </row>
    <row r="207" spans="2:8" ht="15">
      <c r="B207" s="1" t="s">
        <v>65</v>
      </c>
      <c r="C207" s="1" t="s">
        <v>211</v>
      </c>
      <c r="D207" s="1" t="s">
        <v>89</v>
      </c>
      <c r="E207" s="1" t="s">
        <v>137</v>
      </c>
      <c r="F207" s="69">
        <v>310417.212</v>
      </c>
      <c r="G207" s="69">
        <v>310417.212</v>
      </c>
      <c r="H207"/>
    </row>
    <row r="208" spans="4:8" ht="15">
      <c r="D208" s="1" t="s">
        <v>301</v>
      </c>
      <c r="E208" s="1"/>
      <c r="F208" s="69">
        <v>310417.212</v>
      </c>
      <c r="G208" s="69">
        <v>310417.212</v>
      </c>
      <c r="H208"/>
    </row>
    <row r="209" spans="3:8" ht="15">
      <c r="C209" s="1" t="s">
        <v>246</v>
      </c>
      <c r="D209" s="1"/>
      <c r="E209" s="1"/>
      <c r="F209" s="69">
        <v>310417.212</v>
      </c>
      <c r="G209" s="69">
        <v>310417.212</v>
      </c>
      <c r="H209"/>
    </row>
    <row r="210" spans="3:8" ht="15">
      <c r="C210" s="1" t="s">
        <v>185</v>
      </c>
      <c r="D210" s="1" t="s">
        <v>89</v>
      </c>
      <c r="E210" s="1" t="s">
        <v>137</v>
      </c>
      <c r="F210" s="69">
        <v>508400</v>
      </c>
      <c r="G210" s="69">
        <v>508400</v>
      </c>
      <c r="H210"/>
    </row>
    <row r="211" spans="4:8" ht="15">
      <c r="D211" s="1" t="s">
        <v>301</v>
      </c>
      <c r="E211" s="1"/>
      <c r="F211" s="69">
        <v>508400</v>
      </c>
      <c r="G211" s="69">
        <v>508400</v>
      </c>
      <c r="H211"/>
    </row>
    <row r="212" spans="3:8" ht="15">
      <c r="C212" s="1" t="s">
        <v>295</v>
      </c>
      <c r="D212" s="1"/>
      <c r="E212" s="1"/>
      <c r="F212" s="69">
        <v>508400</v>
      </c>
      <c r="G212" s="69">
        <v>508400</v>
      </c>
      <c r="H212"/>
    </row>
    <row r="213" spans="2:8" ht="15">
      <c r="B213" s="1" t="s">
        <v>220</v>
      </c>
      <c r="C213" s="1"/>
      <c r="D213" s="1"/>
      <c r="E213" s="1"/>
      <c r="F213" s="69">
        <v>818817.212</v>
      </c>
      <c r="G213" s="69">
        <v>818817.212</v>
      </c>
      <c r="H213"/>
    </row>
    <row r="214" spans="1:8" ht="15">
      <c r="A214" s="1" t="s">
        <v>313</v>
      </c>
      <c r="B214" s="1"/>
      <c r="C214" s="1"/>
      <c r="D214" s="1"/>
      <c r="E214" s="1"/>
      <c r="F214" s="69">
        <v>1430841.229333729</v>
      </c>
      <c r="G214" s="69">
        <v>1430841.229333729</v>
      </c>
      <c r="H214"/>
    </row>
    <row r="215" spans="1:8" ht="15">
      <c r="A215" s="1" t="s">
        <v>3</v>
      </c>
      <c r="B215" s="1" t="s">
        <v>27</v>
      </c>
      <c r="C215" s="1" t="s">
        <v>148</v>
      </c>
      <c r="D215" s="1" t="s">
        <v>89</v>
      </c>
      <c r="E215" s="1" t="s">
        <v>137</v>
      </c>
      <c r="F215" s="69">
        <v>619267.3408342189</v>
      </c>
      <c r="G215" s="69">
        <v>619267.3408342189</v>
      </c>
      <c r="H215"/>
    </row>
    <row r="216" spans="4:8" ht="15">
      <c r="D216" s="1" t="s">
        <v>301</v>
      </c>
      <c r="E216" s="1"/>
      <c r="F216" s="69">
        <v>619267.3408342189</v>
      </c>
      <c r="G216" s="69">
        <v>619267.3408342189</v>
      </c>
      <c r="H216"/>
    </row>
    <row r="217" spans="3:8" ht="15">
      <c r="C217" s="1" t="s">
        <v>261</v>
      </c>
      <c r="D217" s="1"/>
      <c r="E217" s="1"/>
      <c r="F217" s="69">
        <v>619267.3408342189</v>
      </c>
      <c r="G217" s="69">
        <v>619267.3408342189</v>
      </c>
      <c r="H217"/>
    </row>
    <row r="218" spans="3:8" ht="15">
      <c r="C218" s="1" t="s">
        <v>30</v>
      </c>
      <c r="D218" s="1" t="s">
        <v>89</v>
      </c>
      <c r="E218" s="1" t="s">
        <v>137</v>
      </c>
      <c r="F218" s="69">
        <v>721842.8558722918</v>
      </c>
      <c r="G218" s="69">
        <v>721842.8558722918</v>
      </c>
      <c r="H218"/>
    </row>
    <row r="219" spans="4:8" ht="15">
      <c r="D219" s="1" t="s">
        <v>301</v>
      </c>
      <c r="E219" s="1"/>
      <c r="F219" s="69">
        <v>721842.8558722918</v>
      </c>
      <c r="G219" s="69">
        <v>721842.8558722918</v>
      </c>
      <c r="H219"/>
    </row>
    <row r="220" spans="3:8" ht="15">
      <c r="C220" s="1" t="s">
        <v>262</v>
      </c>
      <c r="D220" s="1"/>
      <c r="E220" s="1"/>
      <c r="F220" s="69">
        <v>721842.8558722918</v>
      </c>
      <c r="G220" s="69">
        <v>721842.8558722918</v>
      </c>
      <c r="H220"/>
    </row>
    <row r="221" spans="2:8" ht="15">
      <c r="B221" s="1" t="s">
        <v>219</v>
      </c>
      <c r="C221" s="1"/>
      <c r="D221" s="1"/>
      <c r="E221" s="1"/>
      <c r="F221" s="69">
        <v>1341110.1967065106</v>
      </c>
      <c r="G221" s="69">
        <v>1341110.1967065106</v>
      </c>
      <c r="H221"/>
    </row>
    <row r="222" spans="2:8" ht="15">
      <c r="B222" s="1" t="s">
        <v>65</v>
      </c>
      <c r="C222" s="1" t="s">
        <v>189</v>
      </c>
      <c r="D222" s="1" t="s">
        <v>89</v>
      </c>
      <c r="E222" s="1" t="s">
        <v>137</v>
      </c>
      <c r="F222" s="69">
        <v>508400</v>
      </c>
      <c r="G222" s="69">
        <v>508400</v>
      </c>
      <c r="H222"/>
    </row>
    <row r="223" spans="4:8" ht="15">
      <c r="D223" s="1" t="s">
        <v>301</v>
      </c>
      <c r="E223" s="1"/>
      <c r="F223" s="69">
        <v>508400</v>
      </c>
      <c r="G223" s="69">
        <v>508400</v>
      </c>
      <c r="H223"/>
    </row>
    <row r="224" spans="3:8" ht="15">
      <c r="C224" s="1" t="s">
        <v>263</v>
      </c>
      <c r="D224" s="1"/>
      <c r="E224" s="1"/>
      <c r="F224" s="69">
        <v>508400</v>
      </c>
      <c r="G224" s="69">
        <v>508400</v>
      </c>
      <c r="H224"/>
    </row>
    <row r="225" spans="3:8" ht="15">
      <c r="C225" s="1" t="s">
        <v>184</v>
      </c>
      <c r="D225" s="1" t="s">
        <v>89</v>
      </c>
      <c r="E225" s="1" t="s">
        <v>137</v>
      </c>
      <c r="F225" s="69">
        <v>508400</v>
      </c>
      <c r="G225" s="69">
        <v>508400</v>
      </c>
      <c r="H225"/>
    </row>
    <row r="226" spans="4:8" ht="15">
      <c r="D226" s="1" t="s">
        <v>301</v>
      </c>
      <c r="E226" s="1"/>
      <c r="F226" s="69">
        <v>508400</v>
      </c>
      <c r="G226" s="69">
        <v>508400</v>
      </c>
      <c r="H226"/>
    </row>
    <row r="227" spans="3:8" ht="15">
      <c r="C227" s="1" t="s">
        <v>264</v>
      </c>
      <c r="D227" s="1"/>
      <c r="E227" s="1"/>
      <c r="F227" s="69">
        <v>508400</v>
      </c>
      <c r="G227" s="69">
        <v>508400</v>
      </c>
      <c r="H227"/>
    </row>
    <row r="228" spans="3:8" ht="15">
      <c r="C228" s="1" t="s">
        <v>183</v>
      </c>
      <c r="D228" s="1" t="s">
        <v>89</v>
      </c>
      <c r="E228" s="1" t="s">
        <v>137</v>
      </c>
      <c r="F228" s="69">
        <v>508400</v>
      </c>
      <c r="G228" s="69">
        <v>508400</v>
      </c>
      <c r="H228"/>
    </row>
    <row r="229" spans="4:8" ht="15">
      <c r="D229" s="1" t="s">
        <v>301</v>
      </c>
      <c r="E229" s="1"/>
      <c r="F229" s="69">
        <v>508400</v>
      </c>
      <c r="G229" s="69">
        <v>508400</v>
      </c>
      <c r="H229"/>
    </row>
    <row r="230" spans="3:8" ht="15">
      <c r="C230" s="1" t="s">
        <v>265</v>
      </c>
      <c r="D230" s="1"/>
      <c r="E230" s="1"/>
      <c r="F230" s="69">
        <v>508400</v>
      </c>
      <c r="G230" s="69">
        <v>508400</v>
      </c>
      <c r="H230"/>
    </row>
    <row r="231" spans="3:8" ht="15">
      <c r="C231" s="1" t="s">
        <v>190</v>
      </c>
      <c r="D231" s="1" t="s">
        <v>89</v>
      </c>
      <c r="E231" s="1" t="s">
        <v>137</v>
      </c>
      <c r="F231" s="69">
        <v>508400</v>
      </c>
      <c r="G231" s="69">
        <v>508400</v>
      </c>
      <c r="H231"/>
    </row>
    <row r="232" spans="4:8" ht="15">
      <c r="D232" s="1" t="s">
        <v>301</v>
      </c>
      <c r="E232" s="1"/>
      <c r="F232" s="69">
        <v>508400</v>
      </c>
      <c r="G232" s="69">
        <v>508400</v>
      </c>
      <c r="H232"/>
    </row>
    <row r="233" spans="3:8" ht="15">
      <c r="C233" s="1" t="s">
        <v>266</v>
      </c>
      <c r="D233" s="1"/>
      <c r="E233" s="1"/>
      <c r="F233" s="69">
        <v>508400</v>
      </c>
      <c r="G233" s="69">
        <v>508400</v>
      </c>
      <c r="H233"/>
    </row>
    <row r="234" spans="2:8" ht="15">
      <c r="B234" s="1" t="s">
        <v>220</v>
      </c>
      <c r="C234" s="1"/>
      <c r="D234" s="1"/>
      <c r="E234" s="1"/>
      <c r="F234" s="69">
        <v>2033600</v>
      </c>
      <c r="G234" s="69">
        <v>2033600</v>
      </c>
      <c r="H234"/>
    </row>
    <row r="235" spans="1:8" ht="15">
      <c r="A235" s="1" t="s">
        <v>314</v>
      </c>
      <c r="B235" s="1"/>
      <c r="C235" s="1"/>
      <c r="D235" s="1"/>
      <c r="E235" s="1"/>
      <c r="F235" s="69">
        <v>3374710.1967065106</v>
      </c>
      <c r="G235" s="69">
        <v>3374710.1967065106</v>
      </c>
      <c r="H235"/>
    </row>
    <row r="236" spans="1:8" ht="15">
      <c r="A236" s="1" t="s">
        <v>6</v>
      </c>
      <c r="B236" s="1" t="s">
        <v>27</v>
      </c>
      <c r="C236" s="1" t="s">
        <v>150</v>
      </c>
      <c r="D236" s="1" t="s">
        <v>89</v>
      </c>
      <c r="E236" s="1" t="s">
        <v>137</v>
      </c>
      <c r="F236" s="69">
        <v>612024.017333729</v>
      </c>
      <c r="G236" s="69">
        <v>612024.017333729</v>
      </c>
      <c r="H236"/>
    </row>
    <row r="237" spans="4:8" ht="15">
      <c r="D237" s="1" t="s">
        <v>301</v>
      </c>
      <c r="E237" s="1"/>
      <c r="F237" s="69">
        <v>612024.017333729</v>
      </c>
      <c r="G237" s="69">
        <v>612024.017333729</v>
      </c>
      <c r="H237"/>
    </row>
    <row r="238" spans="3:8" ht="15">
      <c r="C238" s="1" t="s">
        <v>281</v>
      </c>
      <c r="D238" s="1"/>
      <c r="E238" s="1"/>
      <c r="F238" s="69">
        <v>612024.017333729</v>
      </c>
      <c r="G238" s="69">
        <v>612024.017333729</v>
      </c>
      <c r="H238"/>
    </row>
    <row r="239" spans="3:8" ht="15">
      <c r="C239" s="1" t="s">
        <v>60</v>
      </c>
      <c r="D239" s="1" t="s">
        <v>89</v>
      </c>
      <c r="E239" s="1" t="s">
        <v>137</v>
      </c>
      <c r="F239" s="69">
        <v>733465.4516944368</v>
      </c>
      <c r="G239" s="69">
        <v>733465.4516944368</v>
      </c>
      <c r="H239"/>
    </row>
    <row r="240" spans="4:8" ht="15">
      <c r="D240" s="1" t="s">
        <v>301</v>
      </c>
      <c r="E240" s="1"/>
      <c r="F240" s="69">
        <v>733465.4516944368</v>
      </c>
      <c r="G240" s="69">
        <v>733465.4516944368</v>
      </c>
      <c r="H240"/>
    </row>
    <row r="241" spans="3:8" ht="15">
      <c r="C241" s="1" t="s">
        <v>282</v>
      </c>
      <c r="D241" s="1"/>
      <c r="E241" s="1"/>
      <c r="F241" s="69">
        <v>733465.4516944368</v>
      </c>
      <c r="G241" s="69">
        <v>733465.4516944368</v>
      </c>
      <c r="H241"/>
    </row>
    <row r="242" spans="2:8" ht="15">
      <c r="B242" s="1" t="s">
        <v>219</v>
      </c>
      <c r="C242" s="1"/>
      <c r="D242" s="1"/>
      <c r="E242" s="1"/>
      <c r="F242" s="69">
        <v>1345489.4690281658</v>
      </c>
      <c r="G242" s="69">
        <v>1345489.4690281658</v>
      </c>
      <c r="H242"/>
    </row>
    <row r="243" spans="2:8" ht="15">
      <c r="B243" s="1" t="s">
        <v>65</v>
      </c>
      <c r="C243" s="1" t="s">
        <v>211</v>
      </c>
      <c r="D243" s="1" t="s">
        <v>89</v>
      </c>
      <c r="E243" s="1" t="s">
        <v>137</v>
      </c>
      <c r="F243" s="69">
        <v>591314.808</v>
      </c>
      <c r="G243" s="69">
        <v>591314.808</v>
      </c>
      <c r="H243"/>
    </row>
    <row r="244" spans="4:8" ht="15">
      <c r="D244" s="1" t="s">
        <v>301</v>
      </c>
      <c r="E244" s="1"/>
      <c r="F244" s="69">
        <v>591314.808</v>
      </c>
      <c r="G244" s="69">
        <v>591314.808</v>
      </c>
      <c r="H244"/>
    </row>
    <row r="245" spans="3:8" ht="15">
      <c r="C245" s="1" t="s">
        <v>246</v>
      </c>
      <c r="D245" s="1"/>
      <c r="E245" s="1"/>
      <c r="F245" s="69">
        <v>591314.808</v>
      </c>
      <c r="G245" s="69">
        <v>591314.808</v>
      </c>
      <c r="H245"/>
    </row>
    <row r="246" spans="3:8" ht="15">
      <c r="C246" s="1" t="s">
        <v>193</v>
      </c>
      <c r="D246" s="1" t="s">
        <v>89</v>
      </c>
      <c r="E246" s="1" t="s">
        <v>137</v>
      </c>
      <c r="F246" s="69">
        <v>508400</v>
      </c>
      <c r="G246" s="69">
        <v>508400</v>
      </c>
      <c r="H246"/>
    </row>
    <row r="247" spans="4:8" ht="15">
      <c r="D247" s="1" t="s">
        <v>301</v>
      </c>
      <c r="E247" s="1"/>
      <c r="F247" s="69">
        <v>508400</v>
      </c>
      <c r="G247" s="69">
        <v>508400</v>
      </c>
      <c r="H247"/>
    </row>
    <row r="248" spans="3:8" ht="15">
      <c r="C248" s="1" t="s">
        <v>283</v>
      </c>
      <c r="D248" s="1"/>
      <c r="E248" s="1"/>
      <c r="F248" s="69">
        <v>508400</v>
      </c>
      <c r="G248" s="69">
        <v>508400</v>
      </c>
      <c r="H248"/>
    </row>
    <row r="249" spans="3:8" ht="15">
      <c r="C249" s="1" t="s">
        <v>195</v>
      </c>
      <c r="D249" s="1" t="s">
        <v>89</v>
      </c>
      <c r="E249" s="1" t="s">
        <v>137</v>
      </c>
      <c r="F249" s="69">
        <v>508400</v>
      </c>
      <c r="G249" s="69">
        <v>508400</v>
      </c>
      <c r="H249"/>
    </row>
    <row r="250" spans="4:8" ht="15">
      <c r="D250" s="1" t="s">
        <v>301</v>
      </c>
      <c r="E250" s="1"/>
      <c r="F250" s="69">
        <v>508400</v>
      </c>
      <c r="G250" s="69">
        <v>508400</v>
      </c>
      <c r="H250"/>
    </row>
    <row r="251" spans="3:8" ht="15">
      <c r="C251" s="1" t="s">
        <v>284</v>
      </c>
      <c r="D251" s="1"/>
      <c r="E251" s="1"/>
      <c r="F251" s="69">
        <v>508400</v>
      </c>
      <c r="G251" s="69">
        <v>508400</v>
      </c>
      <c r="H251"/>
    </row>
    <row r="252" spans="3:8" ht="15">
      <c r="C252" s="1" t="s">
        <v>194</v>
      </c>
      <c r="D252" s="1" t="s">
        <v>89</v>
      </c>
      <c r="E252" s="1" t="s">
        <v>137</v>
      </c>
      <c r="F252" s="69">
        <v>508400</v>
      </c>
      <c r="G252" s="69">
        <v>508400</v>
      </c>
      <c r="H252"/>
    </row>
    <row r="253" spans="4:8" ht="15">
      <c r="D253" s="1" t="s">
        <v>301</v>
      </c>
      <c r="E253" s="1"/>
      <c r="F253" s="69">
        <v>508400</v>
      </c>
      <c r="G253" s="69">
        <v>508400</v>
      </c>
      <c r="H253"/>
    </row>
    <row r="254" spans="3:8" ht="15">
      <c r="C254" s="1" t="s">
        <v>285</v>
      </c>
      <c r="D254" s="1"/>
      <c r="E254" s="1"/>
      <c r="F254" s="69">
        <v>508400</v>
      </c>
      <c r="G254" s="69">
        <v>508400</v>
      </c>
      <c r="H254"/>
    </row>
    <row r="255" spans="3:8" ht="15">
      <c r="C255" s="1" t="s">
        <v>196</v>
      </c>
      <c r="D255" s="1" t="s">
        <v>89</v>
      </c>
      <c r="E255" s="1" t="s">
        <v>137</v>
      </c>
      <c r="F255" s="69">
        <v>508400</v>
      </c>
      <c r="G255" s="69">
        <v>508400</v>
      </c>
      <c r="H255"/>
    </row>
    <row r="256" spans="4:8" ht="15">
      <c r="D256" s="1" t="s">
        <v>301</v>
      </c>
      <c r="E256" s="1"/>
      <c r="F256" s="69">
        <v>508400</v>
      </c>
      <c r="G256" s="69">
        <v>508400</v>
      </c>
      <c r="H256"/>
    </row>
    <row r="257" spans="3:8" ht="15">
      <c r="C257" s="1" t="s">
        <v>286</v>
      </c>
      <c r="D257" s="1"/>
      <c r="E257" s="1"/>
      <c r="F257" s="69">
        <v>508400</v>
      </c>
      <c r="G257" s="69">
        <v>508400</v>
      </c>
      <c r="H257"/>
    </row>
    <row r="258" spans="2:8" ht="15">
      <c r="B258" s="1" t="s">
        <v>220</v>
      </c>
      <c r="C258" s="1"/>
      <c r="D258" s="1"/>
      <c r="E258" s="1"/>
      <c r="F258" s="69">
        <v>2624914.808</v>
      </c>
      <c r="G258" s="69">
        <v>2624914.808</v>
      </c>
      <c r="H258"/>
    </row>
    <row r="259" spans="1:8" ht="15">
      <c r="A259" s="1" t="s">
        <v>315</v>
      </c>
      <c r="B259" s="1"/>
      <c r="C259" s="1"/>
      <c r="D259" s="1"/>
      <c r="E259" s="1"/>
      <c r="F259" s="69">
        <v>3970404.2770281658</v>
      </c>
      <c r="G259" s="69">
        <v>3970404.2770281658</v>
      </c>
      <c r="H259"/>
    </row>
    <row r="260" spans="1:8" ht="15">
      <c r="A260" s="1" t="s">
        <v>2</v>
      </c>
      <c r="B260" s="1" t="s">
        <v>27</v>
      </c>
      <c r="C260" s="1" t="s">
        <v>29</v>
      </c>
      <c r="D260" s="1" t="s">
        <v>89</v>
      </c>
      <c r="E260" s="1" t="s">
        <v>137</v>
      </c>
      <c r="F260" s="69">
        <v>204977</v>
      </c>
      <c r="G260" s="69">
        <v>204977</v>
      </c>
      <c r="H260"/>
    </row>
    <row r="261" spans="4:8" ht="15">
      <c r="D261" s="1" t="s">
        <v>301</v>
      </c>
      <c r="E261" s="1"/>
      <c r="F261" s="69">
        <v>204977</v>
      </c>
      <c r="G261" s="69">
        <v>204977</v>
      </c>
      <c r="H261"/>
    </row>
    <row r="262" spans="3:8" ht="15">
      <c r="C262" s="1" t="s">
        <v>291</v>
      </c>
      <c r="D262" s="1"/>
      <c r="E262" s="1"/>
      <c r="F262" s="69">
        <v>204977</v>
      </c>
      <c r="G262" s="69">
        <v>204977</v>
      </c>
      <c r="H262"/>
    </row>
    <row r="263" spans="3:8" ht="15">
      <c r="C263" s="1" t="s">
        <v>62</v>
      </c>
      <c r="D263" s="1" t="s">
        <v>89</v>
      </c>
      <c r="E263" s="1" t="s">
        <v>137</v>
      </c>
      <c r="F263" s="69">
        <v>621497.6897126689</v>
      </c>
      <c r="G263" s="69">
        <v>621497.6897126689</v>
      </c>
      <c r="H263"/>
    </row>
    <row r="264" spans="4:8" ht="15">
      <c r="D264" s="1" t="s">
        <v>301</v>
      </c>
      <c r="E264" s="1"/>
      <c r="F264" s="69">
        <v>621497.6897126689</v>
      </c>
      <c r="G264" s="69">
        <v>621497.6897126689</v>
      </c>
      <c r="H264"/>
    </row>
    <row r="265" spans="3:8" ht="15">
      <c r="C265" s="1" t="s">
        <v>292</v>
      </c>
      <c r="D265" s="1"/>
      <c r="E265" s="1"/>
      <c r="F265" s="69">
        <v>621497.6897126689</v>
      </c>
      <c r="G265" s="69">
        <v>621497.6897126689</v>
      </c>
      <c r="H265"/>
    </row>
    <row r="266" spans="2:8" ht="15">
      <c r="B266" s="1" t="s">
        <v>219</v>
      </c>
      <c r="C266" s="1"/>
      <c r="D266" s="1"/>
      <c r="E266" s="1"/>
      <c r="F266" s="69">
        <v>826474.6897126689</v>
      </c>
      <c r="G266" s="69">
        <v>826474.6897126689</v>
      </c>
      <c r="H266"/>
    </row>
    <row r="267" spans="2:8" ht="15">
      <c r="B267" s="1" t="s">
        <v>65</v>
      </c>
      <c r="C267" s="1" t="s">
        <v>197</v>
      </c>
      <c r="D267" s="1" t="s">
        <v>89</v>
      </c>
      <c r="E267" s="1" t="s">
        <v>137</v>
      </c>
      <c r="F267" s="69">
        <v>508400</v>
      </c>
      <c r="G267" s="69">
        <v>508400</v>
      </c>
      <c r="H267"/>
    </row>
    <row r="268" spans="4:8" ht="15">
      <c r="D268" s="1" t="s">
        <v>301</v>
      </c>
      <c r="E268" s="1"/>
      <c r="F268" s="69">
        <v>508400</v>
      </c>
      <c r="G268" s="69">
        <v>508400</v>
      </c>
      <c r="H268"/>
    </row>
    <row r="269" spans="3:8" ht="15">
      <c r="C269" s="1" t="s">
        <v>293</v>
      </c>
      <c r="D269" s="1"/>
      <c r="E269" s="1"/>
      <c r="F269" s="69">
        <v>508400</v>
      </c>
      <c r="G269" s="69">
        <v>508400</v>
      </c>
      <c r="H269"/>
    </row>
    <row r="270" spans="2:8" ht="15">
      <c r="B270" s="1" t="s">
        <v>220</v>
      </c>
      <c r="C270" s="1"/>
      <c r="D270" s="1"/>
      <c r="E270" s="1"/>
      <c r="F270" s="69">
        <v>508400</v>
      </c>
      <c r="G270" s="69">
        <v>508400</v>
      </c>
      <c r="H270"/>
    </row>
    <row r="271" spans="1:8" ht="15">
      <c r="A271" s="1" t="s">
        <v>316</v>
      </c>
      <c r="B271" s="1"/>
      <c r="C271" s="1"/>
      <c r="D271" s="1"/>
      <c r="E271" s="1"/>
      <c r="F271" s="69">
        <v>1334874.6897126688</v>
      </c>
      <c r="G271" s="69">
        <v>1334874.6897126688</v>
      </c>
      <c r="H271"/>
    </row>
    <row r="272" spans="1:8" ht="15">
      <c r="A272" s="1" t="s">
        <v>303</v>
      </c>
      <c r="B272" s="1" t="s">
        <v>27</v>
      </c>
      <c r="C272" s="1" t="s">
        <v>51</v>
      </c>
      <c r="D272" s="1" t="s">
        <v>89</v>
      </c>
      <c r="E272" s="1" t="s">
        <v>137</v>
      </c>
      <c r="F272" s="69">
        <v>499800</v>
      </c>
      <c r="G272" s="69">
        <v>499800</v>
      </c>
      <c r="H272"/>
    </row>
    <row r="273" spans="4:8" ht="15">
      <c r="D273" s="1" t="s">
        <v>301</v>
      </c>
      <c r="E273" s="1"/>
      <c r="F273" s="69">
        <v>499800</v>
      </c>
      <c r="G273" s="69">
        <v>499800</v>
      </c>
      <c r="H273"/>
    </row>
    <row r="274" spans="3:8" ht="15">
      <c r="C274" s="1" t="s">
        <v>231</v>
      </c>
      <c r="D274" s="1"/>
      <c r="E274" s="1"/>
      <c r="F274" s="69">
        <v>499800</v>
      </c>
      <c r="G274" s="69">
        <v>499800</v>
      </c>
      <c r="H274"/>
    </row>
    <row r="275" spans="2:8" ht="15">
      <c r="B275" s="1" t="s">
        <v>219</v>
      </c>
      <c r="C275" s="1"/>
      <c r="D275" s="1"/>
      <c r="E275" s="1"/>
      <c r="F275" s="69">
        <v>499800</v>
      </c>
      <c r="G275" s="69">
        <v>499800</v>
      </c>
      <c r="H275"/>
    </row>
    <row r="276" spans="2:8" ht="15">
      <c r="B276" s="1" t="s">
        <v>65</v>
      </c>
      <c r="C276" s="1" t="s">
        <v>73</v>
      </c>
      <c r="D276" s="1" t="s">
        <v>89</v>
      </c>
      <c r="E276" s="1" t="s">
        <v>137</v>
      </c>
      <c r="F276" s="69">
        <v>81421</v>
      </c>
      <c r="G276" s="69">
        <v>81421</v>
      </c>
      <c r="H276"/>
    </row>
    <row r="277" spans="4:8" ht="15">
      <c r="D277" s="1" t="s">
        <v>301</v>
      </c>
      <c r="E277" s="1"/>
      <c r="F277" s="69">
        <v>81421</v>
      </c>
      <c r="G277" s="69">
        <v>81421</v>
      </c>
      <c r="H277"/>
    </row>
    <row r="278" spans="3:8" ht="15">
      <c r="C278" s="1" t="s">
        <v>232</v>
      </c>
      <c r="D278" s="1"/>
      <c r="E278" s="1"/>
      <c r="F278" s="69">
        <v>81421</v>
      </c>
      <c r="G278" s="69">
        <v>81421</v>
      </c>
      <c r="H278"/>
    </row>
    <row r="279" spans="3:8" ht="15">
      <c r="C279" s="1" t="s">
        <v>169</v>
      </c>
      <c r="D279" s="1" t="s">
        <v>89</v>
      </c>
      <c r="E279" s="1" t="s">
        <v>137</v>
      </c>
      <c r="F279" s="69">
        <v>508400</v>
      </c>
      <c r="G279" s="69">
        <v>508400</v>
      </c>
      <c r="H279"/>
    </row>
    <row r="280" spans="4:8" ht="15">
      <c r="D280" s="1" t="s">
        <v>301</v>
      </c>
      <c r="E280" s="1"/>
      <c r="F280" s="69">
        <v>508400</v>
      </c>
      <c r="G280" s="69">
        <v>508400</v>
      </c>
      <c r="H280"/>
    </row>
    <row r="281" spans="3:8" ht="15">
      <c r="C281" s="1" t="s">
        <v>233</v>
      </c>
      <c r="D281" s="1"/>
      <c r="E281" s="1"/>
      <c r="F281" s="69">
        <v>508400</v>
      </c>
      <c r="G281" s="69">
        <v>508400</v>
      </c>
      <c r="H281"/>
    </row>
    <row r="282" spans="3:8" ht="15">
      <c r="C282" s="1" t="s">
        <v>170</v>
      </c>
      <c r="D282" s="1" t="s">
        <v>89</v>
      </c>
      <c r="E282" s="1" t="s">
        <v>137</v>
      </c>
      <c r="F282" s="69">
        <v>508400</v>
      </c>
      <c r="G282" s="69">
        <v>508400</v>
      </c>
      <c r="H282"/>
    </row>
    <row r="283" spans="4:8" ht="15">
      <c r="D283" s="1" t="s">
        <v>301</v>
      </c>
      <c r="E283" s="1"/>
      <c r="F283" s="69">
        <v>508400</v>
      </c>
      <c r="G283" s="69">
        <v>508400</v>
      </c>
      <c r="H283"/>
    </row>
    <row r="284" spans="3:8" ht="15">
      <c r="C284" s="1" t="s">
        <v>234</v>
      </c>
      <c r="D284" s="1"/>
      <c r="E284" s="1"/>
      <c r="F284" s="69">
        <v>508400</v>
      </c>
      <c r="G284" s="69">
        <v>508400</v>
      </c>
      <c r="H284"/>
    </row>
    <row r="285" spans="3:8" ht="15">
      <c r="C285" s="1" t="s">
        <v>186</v>
      </c>
      <c r="D285" s="1" t="s">
        <v>89</v>
      </c>
      <c r="E285" s="1" t="s">
        <v>137</v>
      </c>
      <c r="F285" s="69">
        <v>508400</v>
      </c>
      <c r="G285" s="69">
        <v>508400</v>
      </c>
      <c r="H285"/>
    </row>
    <row r="286" spans="4:8" ht="15">
      <c r="D286" s="1" t="s">
        <v>301</v>
      </c>
      <c r="E286" s="1"/>
      <c r="F286" s="69">
        <v>508400</v>
      </c>
      <c r="G286" s="69">
        <v>508400</v>
      </c>
      <c r="H286"/>
    </row>
    <row r="287" spans="3:8" ht="15">
      <c r="C287" s="1" t="s">
        <v>235</v>
      </c>
      <c r="D287" s="1"/>
      <c r="E287" s="1"/>
      <c r="F287" s="69">
        <v>508400</v>
      </c>
      <c r="G287" s="69">
        <v>508400</v>
      </c>
      <c r="H287"/>
    </row>
    <row r="288" spans="2:8" ht="15">
      <c r="B288" s="1" t="s">
        <v>220</v>
      </c>
      <c r="C288" s="1"/>
      <c r="D288" s="1"/>
      <c r="E288" s="1"/>
      <c r="F288" s="69">
        <v>1606621</v>
      </c>
      <c r="G288" s="69">
        <v>1606621</v>
      </c>
      <c r="H288"/>
    </row>
    <row r="289" spans="1:8" ht="15">
      <c r="A289" s="1" t="s">
        <v>317</v>
      </c>
      <c r="B289" s="1"/>
      <c r="C289" s="1"/>
      <c r="D289" s="1"/>
      <c r="E289" s="1"/>
      <c r="F289" s="69">
        <v>2106421</v>
      </c>
      <c r="G289" s="69">
        <v>2106421</v>
      </c>
      <c r="H289"/>
    </row>
    <row r="290" spans="1:8" ht="15">
      <c r="A290" s="1" t="s">
        <v>11</v>
      </c>
      <c r="B290" s="1" t="s">
        <v>27</v>
      </c>
      <c r="C290" s="1" t="s">
        <v>154</v>
      </c>
      <c r="D290" s="1" t="s">
        <v>89</v>
      </c>
      <c r="E290" s="1" t="s">
        <v>137</v>
      </c>
      <c r="F290" s="69">
        <v>542639.524</v>
      </c>
      <c r="G290" s="69">
        <v>542639.524</v>
      </c>
      <c r="H290"/>
    </row>
    <row r="291" spans="4:8" ht="15">
      <c r="D291" s="1" t="s">
        <v>301</v>
      </c>
      <c r="E291" s="1"/>
      <c r="F291" s="69">
        <v>542639.524</v>
      </c>
      <c r="G291" s="69">
        <v>542639.524</v>
      </c>
      <c r="H291"/>
    </row>
    <row r="292" spans="3:8" ht="15">
      <c r="C292" s="1" t="s">
        <v>287</v>
      </c>
      <c r="D292" s="1"/>
      <c r="E292" s="1"/>
      <c r="F292" s="69">
        <v>542639.524</v>
      </c>
      <c r="G292" s="69">
        <v>542639.524</v>
      </c>
      <c r="H292"/>
    </row>
    <row r="293" spans="3:8" ht="15">
      <c r="C293" s="1" t="s">
        <v>31</v>
      </c>
      <c r="D293" s="1" t="s">
        <v>89</v>
      </c>
      <c r="E293" s="1" t="s">
        <v>137</v>
      </c>
      <c r="F293" s="69">
        <v>378419.40499999997</v>
      </c>
      <c r="G293" s="69">
        <v>378419.40499999997</v>
      </c>
      <c r="H293"/>
    </row>
    <row r="294" spans="4:8" ht="15">
      <c r="D294" s="1" t="s">
        <v>301</v>
      </c>
      <c r="E294" s="1"/>
      <c r="F294" s="69">
        <v>378419.40499999997</v>
      </c>
      <c r="G294" s="69">
        <v>378419.40499999997</v>
      </c>
      <c r="H294"/>
    </row>
    <row r="295" spans="3:8" ht="15">
      <c r="C295" s="1" t="s">
        <v>288</v>
      </c>
      <c r="D295" s="1"/>
      <c r="E295" s="1"/>
      <c r="F295" s="69">
        <v>378419.40499999997</v>
      </c>
      <c r="G295" s="69">
        <v>378419.40499999997</v>
      </c>
      <c r="H295"/>
    </row>
    <row r="296" spans="2:8" ht="15">
      <c r="B296" s="1" t="s">
        <v>219</v>
      </c>
      <c r="C296" s="1"/>
      <c r="D296" s="1"/>
      <c r="E296" s="1"/>
      <c r="F296" s="69">
        <v>921058.929</v>
      </c>
      <c r="G296" s="69">
        <v>921058.929</v>
      </c>
      <c r="H296"/>
    </row>
    <row r="297" spans="2:8" ht="15">
      <c r="B297" s="1" t="s">
        <v>65</v>
      </c>
      <c r="C297" s="1" t="s">
        <v>188</v>
      </c>
      <c r="D297" s="1" t="s">
        <v>89</v>
      </c>
      <c r="E297" s="1" t="s">
        <v>137</v>
      </c>
      <c r="F297" s="69">
        <v>508400</v>
      </c>
      <c r="G297" s="69">
        <v>508400</v>
      </c>
      <c r="H297"/>
    </row>
    <row r="298" spans="4:8" ht="15">
      <c r="D298" s="1" t="s">
        <v>301</v>
      </c>
      <c r="E298" s="1"/>
      <c r="F298" s="69">
        <v>508400</v>
      </c>
      <c r="G298" s="69">
        <v>508400</v>
      </c>
      <c r="H298"/>
    </row>
    <row r="299" spans="3:8" ht="15">
      <c r="C299" s="1" t="s">
        <v>289</v>
      </c>
      <c r="D299" s="1"/>
      <c r="E299" s="1"/>
      <c r="F299" s="69">
        <v>508400</v>
      </c>
      <c r="G299" s="69">
        <v>508400</v>
      </c>
      <c r="H299"/>
    </row>
    <row r="300" spans="3:8" ht="15">
      <c r="C300" s="1" t="s">
        <v>187</v>
      </c>
      <c r="D300" s="1" t="s">
        <v>89</v>
      </c>
      <c r="E300" s="1" t="s">
        <v>137</v>
      </c>
      <c r="F300" s="69">
        <v>508400</v>
      </c>
      <c r="G300" s="69">
        <v>508400</v>
      </c>
      <c r="H300"/>
    </row>
    <row r="301" spans="4:8" ht="15">
      <c r="D301" s="1" t="s">
        <v>301</v>
      </c>
      <c r="E301" s="1"/>
      <c r="F301" s="69">
        <v>508400</v>
      </c>
      <c r="G301" s="69">
        <v>508400</v>
      </c>
      <c r="H301"/>
    </row>
    <row r="302" spans="3:8" ht="15">
      <c r="C302" s="1" t="s">
        <v>290</v>
      </c>
      <c r="D302" s="1"/>
      <c r="E302" s="1"/>
      <c r="F302" s="69">
        <v>508400</v>
      </c>
      <c r="G302" s="69">
        <v>508400</v>
      </c>
      <c r="H302"/>
    </row>
    <row r="303" spans="2:8" ht="15">
      <c r="B303" s="1" t="s">
        <v>220</v>
      </c>
      <c r="C303" s="1"/>
      <c r="D303" s="1"/>
      <c r="E303" s="1"/>
      <c r="F303" s="69">
        <v>1016800</v>
      </c>
      <c r="G303" s="69">
        <v>1016800</v>
      </c>
      <c r="H303"/>
    </row>
    <row r="304" spans="1:8" ht="15">
      <c r="A304" s="1" t="s">
        <v>318</v>
      </c>
      <c r="B304" s="1"/>
      <c r="C304" s="1"/>
      <c r="D304" s="1"/>
      <c r="E304" s="1"/>
      <c r="F304" s="69">
        <v>1937858.929</v>
      </c>
      <c r="G304" s="69">
        <v>1937858.929</v>
      </c>
      <c r="H304"/>
    </row>
    <row r="305" spans="1:8" ht="15">
      <c r="A305" s="1" t="s">
        <v>7</v>
      </c>
      <c r="F305" s="69">
        <v>46375007.23381557</v>
      </c>
      <c r="G305" s="69">
        <v>46375007.23381557</v>
      </c>
      <c r="H305"/>
    </row>
    <row r="306" spans="6:8" ht="15">
      <c r="F306"/>
      <c r="G306"/>
      <c r="H306"/>
    </row>
    <row r="307" spans="6:8" ht="15">
      <c r="F307"/>
      <c r="G307"/>
      <c r="H307"/>
    </row>
    <row r="308" spans="6:8" ht="15">
      <c r="F308"/>
      <c r="G308"/>
      <c r="H308"/>
    </row>
    <row r="309" spans="6:8" ht="15">
      <c r="F309"/>
      <c r="G309"/>
      <c r="H309"/>
    </row>
    <row r="310" spans="6:8" ht="15">
      <c r="F310"/>
      <c r="G310"/>
      <c r="H310"/>
    </row>
    <row r="311" spans="6:8" ht="15">
      <c r="F311"/>
      <c r="G311"/>
      <c r="H311"/>
    </row>
    <row r="312" spans="6:8" ht="15">
      <c r="F312"/>
      <c r="G312"/>
      <c r="H312"/>
    </row>
    <row r="313" spans="6:8" ht="15">
      <c r="F313"/>
      <c r="G313"/>
      <c r="H313"/>
    </row>
    <row r="314" spans="6:8" ht="15">
      <c r="F314"/>
      <c r="G314"/>
      <c r="H314"/>
    </row>
    <row r="315" spans="6:8" ht="15">
      <c r="F315"/>
      <c r="G315"/>
      <c r="H315"/>
    </row>
    <row r="316" spans="6:8" ht="15">
      <c r="F316"/>
      <c r="G316"/>
      <c r="H316"/>
    </row>
    <row r="317" spans="6:8" ht="15">
      <c r="F317"/>
      <c r="G317"/>
      <c r="H317"/>
    </row>
    <row r="318" spans="6:8" ht="15">
      <c r="F318"/>
      <c r="G318"/>
      <c r="H318"/>
    </row>
    <row r="319" spans="6:8" ht="15">
      <c r="F319"/>
      <c r="G319"/>
      <c r="H319"/>
    </row>
    <row r="320" spans="6:8" ht="15">
      <c r="F320"/>
      <c r="G320"/>
      <c r="H320"/>
    </row>
    <row r="321" spans="6:8" ht="15">
      <c r="F321"/>
      <c r="G321"/>
      <c r="H321"/>
    </row>
    <row r="322" spans="6:8" ht="15">
      <c r="F322"/>
      <c r="G322"/>
      <c r="H322"/>
    </row>
    <row r="323" spans="6:8" ht="15">
      <c r="F323"/>
      <c r="G323"/>
      <c r="H323"/>
    </row>
    <row r="324" spans="6:8" ht="15">
      <c r="F324"/>
      <c r="G324"/>
      <c r="H324"/>
    </row>
    <row r="325" spans="6:8" ht="15">
      <c r="F325"/>
      <c r="G325"/>
      <c r="H325"/>
    </row>
    <row r="326" spans="6:8" ht="15">
      <c r="F326"/>
      <c r="G326"/>
      <c r="H326"/>
    </row>
    <row r="327" spans="6:8" ht="15">
      <c r="F327"/>
      <c r="G327"/>
      <c r="H327"/>
    </row>
    <row r="328" spans="6:8" ht="15">
      <c r="F328"/>
      <c r="G328"/>
      <c r="H328"/>
    </row>
    <row r="329" spans="6:8" ht="15">
      <c r="F329"/>
      <c r="G329"/>
      <c r="H329"/>
    </row>
    <row r="330" spans="6:8" ht="15">
      <c r="F330"/>
      <c r="G330"/>
      <c r="H330"/>
    </row>
    <row r="331" spans="6:8" ht="15">
      <c r="F331"/>
      <c r="G331"/>
      <c r="H331"/>
    </row>
    <row r="332" spans="6:8" ht="15">
      <c r="F332"/>
      <c r="G332"/>
      <c r="H332"/>
    </row>
    <row r="333" spans="6:8" ht="15">
      <c r="F333"/>
      <c r="G333"/>
      <c r="H333"/>
    </row>
    <row r="334" spans="6:8" ht="15">
      <c r="F334"/>
      <c r="G334"/>
      <c r="H334"/>
    </row>
    <row r="335" spans="6:8" ht="15">
      <c r="F335"/>
      <c r="G335"/>
      <c r="H335"/>
    </row>
    <row r="336" spans="6:8" ht="15">
      <c r="F336"/>
      <c r="G336"/>
      <c r="H336"/>
    </row>
    <row r="337" spans="6:8" ht="15">
      <c r="F337"/>
      <c r="G337"/>
      <c r="H337"/>
    </row>
    <row r="338" spans="6:8" ht="15">
      <c r="F338"/>
      <c r="G338"/>
      <c r="H338"/>
    </row>
    <row r="339" spans="6:8" ht="15">
      <c r="F339"/>
      <c r="G339"/>
      <c r="H339"/>
    </row>
    <row r="340" spans="6:8" ht="15">
      <c r="F340"/>
      <c r="G340"/>
      <c r="H340"/>
    </row>
    <row r="341" spans="6:8" ht="15">
      <c r="F341"/>
      <c r="G341"/>
      <c r="H341"/>
    </row>
    <row r="342" spans="6:8" ht="15">
      <c r="F342"/>
      <c r="G342"/>
      <c r="H342"/>
    </row>
    <row r="343" spans="6:8" ht="15">
      <c r="F343"/>
      <c r="G343"/>
      <c r="H343"/>
    </row>
    <row r="344" spans="6:8" ht="15">
      <c r="F344"/>
      <c r="G344"/>
      <c r="H344"/>
    </row>
    <row r="345" spans="6:8" ht="15">
      <c r="F345"/>
      <c r="G345"/>
      <c r="H345"/>
    </row>
    <row r="346" spans="6:8" ht="15">
      <c r="F346"/>
      <c r="G346"/>
      <c r="H346"/>
    </row>
    <row r="347" spans="6:8" ht="15">
      <c r="F347"/>
      <c r="G347"/>
      <c r="H347"/>
    </row>
    <row r="348" spans="6:8" ht="15">
      <c r="F348"/>
      <c r="G348"/>
      <c r="H348"/>
    </row>
    <row r="349" spans="6:8" ht="15">
      <c r="F349"/>
      <c r="G349"/>
      <c r="H349"/>
    </row>
    <row r="350" spans="6:8" ht="15">
      <c r="F350"/>
      <c r="G350"/>
      <c r="H350"/>
    </row>
    <row r="351" spans="6:8" ht="15">
      <c r="F351"/>
      <c r="G351"/>
      <c r="H351"/>
    </row>
    <row r="352" spans="6:8" ht="15">
      <c r="F352"/>
      <c r="G352"/>
      <c r="H352"/>
    </row>
    <row r="353" spans="6:8" ht="15">
      <c r="F353"/>
      <c r="G353"/>
      <c r="H353"/>
    </row>
    <row r="354" spans="6:8" ht="15">
      <c r="F354"/>
      <c r="G354"/>
      <c r="H354"/>
    </row>
    <row r="355" spans="6:8" ht="15">
      <c r="F355"/>
      <c r="G355"/>
      <c r="H355"/>
    </row>
    <row r="356" spans="6:8" ht="15">
      <c r="F356"/>
      <c r="G356"/>
      <c r="H356"/>
    </row>
    <row r="357" spans="6:8" ht="15">
      <c r="F357"/>
      <c r="G357"/>
      <c r="H357"/>
    </row>
    <row r="358" spans="6:8" ht="15">
      <c r="F358"/>
      <c r="G358"/>
      <c r="H358"/>
    </row>
    <row r="359" spans="6:8" ht="15">
      <c r="F359"/>
      <c r="G359"/>
      <c r="H359"/>
    </row>
    <row r="360" spans="6:8" ht="15">
      <c r="F360"/>
      <c r="G360"/>
      <c r="H360"/>
    </row>
    <row r="361" spans="6:8" ht="15">
      <c r="F361"/>
      <c r="G361"/>
      <c r="H361"/>
    </row>
    <row r="362" spans="6:8" ht="15">
      <c r="F362"/>
      <c r="G362"/>
      <c r="H362"/>
    </row>
    <row r="363" spans="6:8" ht="15">
      <c r="F363"/>
      <c r="G363"/>
      <c r="H363"/>
    </row>
    <row r="364" spans="6:8" ht="15">
      <c r="F364"/>
      <c r="G364"/>
      <c r="H364"/>
    </row>
    <row r="365" spans="6:8" ht="15">
      <c r="F365"/>
      <c r="G365"/>
      <c r="H365"/>
    </row>
    <row r="366" spans="6:8" ht="15">
      <c r="F366"/>
      <c r="G366"/>
      <c r="H366"/>
    </row>
    <row r="367" spans="6:8" ht="15">
      <c r="F367"/>
      <c r="G367"/>
      <c r="H367"/>
    </row>
    <row r="368" spans="6:8" ht="15">
      <c r="F368"/>
      <c r="G368"/>
      <c r="H368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52"/>
  <sheetViews>
    <sheetView zoomScalePageLayoutView="0" workbookViewId="0" topLeftCell="E1">
      <selection activeCell="I11" sqref="I11"/>
    </sheetView>
  </sheetViews>
  <sheetFormatPr defaultColWidth="11.421875" defaultRowHeight="15"/>
  <cols>
    <col min="1" max="1" width="15.7109375" style="1" customWidth="1"/>
    <col min="2" max="2" width="11.421875" style="1" customWidth="1"/>
    <col min="3" max="3" width="89.8515625" style="1" bestFit="1" customWidth="1"/>
    <col min="4" max="5" width="11.421875" style="1" customWidth="1"/>
    <col min="6" max="6" width="14.8515625" style="1" customWidth="1"/>
    <col min="7" max="7" width="14.57421875" style="1" bestFit="1" customWidth="1"/>
    <col min="8" max="8" width="13.00390625" style="1" bestFit="1" customWidth="1"/>
    <col min="9" max="11" width="11.421875" style="1" customWidth="1"/>
    <col min="12" max="12" width="11.421875" style="59" customWidth="1"/>
    <col min="13" max="16384" width="11.421875" style="1" customWidth="1"/>
  </cols>
  <sheetData>
    <row r="1" spans="1:16" s="6" customFormat="1" ht="38.25">
      <c r="A1" s="4" t="s">
        <v>13</v>
      </c>
      <c r="B1" s="4" t="s">
        <v>14</v>
      </c>
      <c r="C1" s="4" t="s">
        <v>15</v>
      </c>
      <c r="D1" s="4" t="s">
        <v>16</v>
      </c>
      <c r="E1" s="4" t="s">
        <v>17</v>
      </c>
      <c r="F1" s="4" t="s">
        <v>18</v>
      </c>
      <c r="G1" s="5" t="s">
        <v>19</v>
      </c>
      <c r="H1" s="4" t="s">
        <v>20</v>
      </c>
      <c r="I1" s="4" t="s">
        <v>21</v>
      </c>
      <c r="J1" s="4" t="s">
        <v>22</v>
      </c>
      <c r="K1" s="4" t="s">
        <v>23</v>
      </c>
      <c r="L1" s="54" t="s">
        <v>24</v>
      </c>
      <c r="M1" s="4" t="s">
        <v>0</v>
      </c>
      <c r="N1" s="4" t="s">
        <v>13</v>
      </c>
      <c r="O1" s="4" t="s">
        <v>25</v>
      </c>
      <c r="P1" s="4" t="s">
        <v>26</v>
      </c>
    </row>
    <row r="2" spans="1:16" ht="15">
      <c r="A2" s="7" t="s">
        <v>27</v>
      </c>
      <c r="B2" s="41" t="s">
        <v>82</v>
      </c>
      <c r="C2" s="38" t="s">
        <v>83</v>
      </c>
      <c r="D2" s="8">
        <v>41639</v>
      </c>
      <c r="E2" s="7" t="s">
        <v>92</v>
      </c>
      <c r="F2" s="9" t="s">
        <v>133</v>
      </c>
      <c r="G2" s="43">
        <v>316540</v>
      </c>
      <c r="H2" s="38">
        <v>166786</v>
      </c>
      <c r="I2" s="38">
        <v>1</v>
      </c>
      <c r="J2" s="40">
        <v>41666</v>
      </c>
      <c r="K2" s="38" t="s">
        <v>80</v>
      </c>
      <c r="L2" s="55" t="s">
        <v>85</v>
      </c>
      <c r="M2" s="14" t="s">
        <v>28</v>
      </c>
      <c r="N2" s="38" t="s">
        <v>84</v>
      </c>
      <c r="O2" s="15"/>
      <c r="P2" s="15"/>
    </row>
    <row r="3" spans="1:16" s="18" customFormat="1" ht="15">
      <c r="A3" s="7" t="s">
        <v>27</v>
      </c>
      <c r="B3" s="41" t="s">
        <v>82</v>
      </c>
      <c r="C3" s="38" t="s">
        <v>87</v>
      </c>
      <c r="D3" s="8">
        <v>41656</v>
      </c>
      <c r="E3" s="18" t="s">
        <v>135</v>
      </c>
      <c r="F3" s="9" t="s">
        <v>133</v>
      </c>
      <c r="G3" s="45"/>
      <c r="H3" s="44"/>
      <c r="I3" s="44">
        <v>4</v>
      </c>
      <c r="J3" s="40">
        <v>41687</v>
      </c>
      <c r="K3" s="44" t="s">
        <v>86</v>
      </c>
      <c r="L3" s="55" t="s">
        <v>85</v>
      </c>
      <c r="M3" s="14" t="s">
        <v>28</v>
      </c>
      <c r="N3" s="38" t="s">
        <v>84</v>
      </c>
      <c r="O3" s="16"/>
      <c r="P3" s="17"/>
    </row>
    <row r="4" spans="1:16" ht="15">
      <c r="A4" s="7" t="s">
        <v>27</v>
      </c>
      <c r="B4" s="41" t="s">
        <v>82</v>
      </c>
      <c r="C4" s="38" t="s">
        <v>90</v>
      </c>
      <c r="D4" s="8">
        <v>41670</v>
      </c>
      <c r="E4" s="7" t="s">
        <v>135</v>
      </c>
      <c r="F4" s="9" t="s">
        <v>133</v>
      </c>
      <c r="G4" s="48">
        <v>316540</v>
      </c>
      <c r="H4" s="49">
        <v>166933</v>
      </c>
      <c r="I4" s="41">
        <v>5</v>
      </c>
      <c r="J4" s="40">
        <v>41701</v>
      </c>
      <c r="K4" s="47" t="s">
        <v>88</v>
      </c>
      <c r="L4" s="55" t="s">
        <v>85</v>
      </c>
      <c r="M4" s="14" t="s">
        <v>28</v>
      </c>
      <c r="N4" s="38" t="s">
        <v>84</v>
      </c>
      <c r="O4" s="15"/>
      <c r="P4" s="15"/>
    </row>
    <row r="5" spans="1:16" ht="15">
      <c r="A5" s="7" t="s">
        <v>27</v>
      </c>
      <c r="B5" s="41" t="s">
        <v>93</v>
      </c>
      <c r="C5" s="41" t="s">
        <v>94</v>
      </c>
      <c r="D5" s="8">
        <v>41683</v>
      </c>
      <c r="E5" s="7" t="s">
        <v>81</v>
      </c>
      <c r="F5" s="9" t="s">
        <v>133</v>
      </c>
      <c r="G5" s="48">
        <v>357000</v>
      </c>
      <c r="H5" s="41"/>
      <c r="I5" s="41"/>
      <c r="J5" s="40"/>
      <c r="K5" s="47" t="s">
        <v>91</v>
      </c>
      <c r="L5" s="55" t="s">
        <v>85</v>
      </c>
      <c r="M5" s="14" t="s">
        <v>28</v>
      </c>
      <c r="N5" s="38" t="s">
        <v>84</v>
      </c>
      <c r="O5" s="15"/>
      <c r="P5" s="15"/>
    </row>
    <row r="6" spans="1:16" ht="15">
      <c r="A6" s="7" t="s">
        <v>27</v>
      </c>
      <c r="B6" s="41" t="s">
        <v>98</v>
      </c>
      <c r="C6" s="41" t="s">
        <v>99</v>
      </c>
      <c r="D6" s="8">
        <v>41690</v>
      </c>
      <c r="E6" s="7" t="s">
        <v>81</v>
      </c>
      <c r="F6" s="9" t="s">
        <v>133</v>
      </c>
      <c r="G6" s="48">
        <v>279146</v>
      </c>
      <c r="H6" s="41"/>
      <c r="I6" s="41"/>
      <c r="J6" s="40"/>
      <c r="K6" s="47" t="s">
        <v>97</v>
      </c>
      <c r="L6" s="55" t="s">
        <v>101</v>
      </c>
      <c r="M6" s="14" t="s">
        <v>5</v>
      </c>
      <c r="N6" s="38" t="s">
        <v>100</v>
      </c>
      <c r="O6" s="15"/>
      <c r="P6" s="15"/>
    </row>
    <row r="7" spans="1:16" ht="15">
      <c r="A7" s="7" t="s">
        <v>27</v>
      </c>
      <c r="B7" s="41" t="s">
        <v>93</v>
      </c>
      <c r="C7" s="41" t="s">
        <v>103</v>
      </c>
      <c r="D7" s="8">
        <v>41687</v>
      </c>
      <c r="E7" s="7" t="s">
        <v>81</v>
      </c>
      <c r="F7" s="9" t="s">
        <v>133</v>
      </c>
      <c r="G7" s="48">
        <v>357000</v>
      </c>
      <c r="H7" s="41">
        <v>67038</v>
      </c>
      <c r="I7" s="41">
        <v>10</v>
      </c>
      <c r="J7" s="40">
        <v>41716</v>
      </c>
      <c r="K7" s="47" t="s">
        <v>102</v>
      </c>
      <c r="L7" s="55" t="s">
        <v>85</v>
      </c>
      <c r="M7" s="14" t="s">
        <v>28</v>
      </c>
      <c r="N7" s="38" t="s">
        <v>100</v>
      </c>
      <c r="O7" s="15"/>
      <c r="P7" s="15"/>
    </row>
    <row r="8" spans="1:16" ht="15">
      <c r="A8" s="7" t="s">
        <v>27</v>
      </c>
      <c r="B8" s="41" t="s">
        <v>93</v>
      </c>
      <c r="C8" s="41" t="s">
        <v>106</v>
      </c>
      <c r="D8" s="8">
        <v>41696</v>
      </c>
      <c r="E8" s="7" t="s">
        <v>81</v>
      </c>
      <c r="F8" s="9" t="s">
        <v>133</v>
      </c>
      <c r="G8" s="48">
        <v>357000</v>
      </c>
      <c r="H8" s="41">
        <v>67040</v>
      </c>
      <c r="I8" s="41">
        <v>23</v>
      </c>
      <c r="J8" s="40">
        <v>41723</v>
      </c>
      <c r="K8" s="53" t="s">
        <v>104</v>
      </c>
      <c r="L8" s="55" t="s">
        <v>85</v>
      </c>
      <c r="M8" s="14" t="s">
        <v>28</v>
      </c>
      <c r="N8" s="38" t="s">
        <v>100</v>
      </c>
      <c r="O8" s="15"/>
      <c r="P8" s="15"/>
    </row>
    <row r="9" spans="1:16" ht="15">
      <c r="A9" s="7" t="s">
        <v>27</v>
      </c>
      <c r="B9" s="41" t="s">
        <v>93</v>
      </c>
      <c r="C9" s="41" t="s">
        <v>108</v>
      </c>
      <c r="D9" s="8">
        <v>41697</v>
      </c>
      <c r="E9" s="7" t="s">
        <v>81</v>
      </c>
      <c r="F9" s="9" t="s">
        <v>133</v>
      </c>
      <c r="G9" s="48">
        <v>357000</v>
      </c>
      <c r="H9" s="41">
        <v>67626</v>
      </c>
      <c r="I9" s="41">
        <v>15</v>
      </c>
      <c r="J9" s="40">
        <v>41751</v>
      </c>
      <c r="K9" s="47" t="s">
        <v>107</v>
      </c>
      <c r="L9" s="55" t="s">
        <v>85</v>
      </c>
      <c r="M9" s="14" t="s">
        <v>28</v>
      </c>
      <c r="N9" s="38" t="s">
        <v>100</v>
      </c>
      <c r="O9" s="15"/>
      <c r="P9" s="15"/>
    </row>
    <row r="10" spans="1:16" ht="15">
      <c r="A10" s="7" t="s">
        <v>27</v>
      </c>
      <c r="B10" s="41" t="s">
        <v>110</v>
      </c>
      <c r="C10" s="41" t="s">
        <v>111</v>
      </c>
      <c r="D10" s="8">
        <v>41706</v>
      </c>
      <c r="E10" s="7" t="s">
        <v>89</v>
      </c>
      <c r="F10" s="9" t="s">
        <v>133</v>
      </c>
      <c r="G10" s="48">
        <v>4522000</v>
      </c>
      <c r="H10" s="41"/>
      <c r="I10" s="41"/>
      <c r="J10" s="40"/>
      <c r="K10" s="47" t="s">
        <v>109</v>
      </c>
      <c r="L10" s="55" t="s">
        <v>85</v>
      </c>
      <c r="M10" s="14" t="s">
        <v>28</v>
      </c>
      <c r="N10" s="38" t="s">
        <v>100</v>
      </c>
      <c r="O10" s="15"/>
      <c r="P10" s="15"/>
    </row>
    <row r="11" spans="1:16" ht="15">
      <c r="A11" s="7" t="s">
        <v>27</v>
      </c>
      <c r="B11" s="41" t="s">
        <v>93</v>
      </c>
      <c r="C11" s="41" t="s">
        <v>114</v>
      </c>
      <c r="D11" s="8">
        <v>41702</v>
      </c>
      <c r="E11" s="7" t="s">
        <v>89</v>
      </c>
      <c r="F11" s="9" t="s">
        <v>133</v>
      </c>
      <c r="G11" s="48">
        <v>357000</v>
      </c>
      <c r="H11" s="41"/>
      <c r="I11" s="41">
        <v>15</v>
      </c>
      <c r="J11" s="40" t="s">
        <v>113</v>
      </c>
      <c r="K11" s="53" t="s">
        <v>112</v>
      </c>
      <c r="L11" s="55" t="s">
        <v>85</v>
      </c>
      <c r="M11" s="14" t="s">
        <v>28</v>
      </c>
      <c r="N11" s="38" t="s">
        <v>100</v>
      </c>
      <c r="O11" s="15"/>
      <c r="P11" s="15"/>
    </row>
    <row r="12" spans="1:16" ht="15">
      <c r="A12" s="7" t="s">
        <v>27</v>
      </c>
      <c r="B12" s="41" t="s">
        <v>93</v>
      </c>
      <c r="C12" s="41" t="s">
        <v>116</v>
      </c>
      <c r="D12" s="8">
        <v>41710</v>
      </c>
      <c r="E12" s="7" t="s">
        <v>89</v>
      </c>
      <c r="F12" s="9" t="s">
        <v>133</v>
      </c>
      <c r="G12" s="48">
        <v>357000</v>
      </c>
      <c r="H12" s="41"/>
      <c r="I12" s="41"/>
      <c r="J12" s="40"/>
      <c r="K12" s="47" t="s">
        <v>115</v>
      </c>
      <c r="L12" s="55" t="s">
        <v>85</v>
      </c>
      <c r="M12" s="14" t="s">
        <v>28</v>
      </c>
      <c r="N12" s="38" t="s">
        <v>84</v>
      </c>
      <c r="O12" s="15"/>
      <c r="P12" s="15"/>
    </row>
    <row r="13" spans="1:16" ht="15">
      <c r="A13" s="7" t="s">
        <v>27</v>
      </c>
      <c r="B13" s="41" t="s">
        <v>96</v>
      </c>
      <c r="C13" s="41" t="s">
        <v>117</v>
      </c>
      <c r="D13" s="8">
        <v>41688</v>
      </c>
      <c r="E13" s="7" t="s">
        <v>81</v>
      </c>
      <c r="F13" s="9" t="s">
        <v>133</v>
      </c>
      <c r="G13" s="48">
        <v>545039</v>
      </c>
      <c r="H13" s="41" t="s">
        <v>118</v>
      </c>
      <c r="I13" s="41">
        <v>16</v>
      </c>
      <c r="J13" s="40">
        <v>41716</v>
      </c>
      <c r="K13" s="47" t="s">
        <v>95</v>
      </c>
      <c r="L13" s="55" t="s">
        <v>85</v>
      </c>
      <c r="M13" s="14" t="s">
        <v>28</v>
      </c>
      <c r="N13" s="38" t="s">
        <v>84</v>
      </c>
      <c r="O13" s="15"/>
      <c r="P13" s="15"/>
    </row>
    <row r="14" spans="1:16" ht="15">
      <c r="A14" s="7" t="s">
        <v>27</v>
      </c>
      <c r="B14" s="41" t="s">
        <v>82</v>
      </c>
      <c r="C14" s="41" t="s">
        <v>119</v>
      </c>
      <c r="D14" s="8">
        <v>41719</v>
      </c>
      <c r="E14" s="7" t="s">
        <v>89</v>
      </c>
      <c r="F14" s="9" t="s">
        <v>133</v>
      </c>
      <c r="G14" s="48">
        <v>304640</v>
      </c>
      <c r="H14" s="41"/>
      <c r="I14" s="51" t="s">
        <v>95</v>
      </c>
      <c r="J14" s="51" t="s">
        <v>95</v>
      </c>
      <c r="K14" s="47" t="s">
        <v>95</v>
      </c>
      <c r="L14" s="55" t="s">
        <v>85</v>
      </c>
      <c r="M14" s="14" t="s">
        <v>28</v>
      </c>
      <c r="N14" s="38" t="s">
        <v>84</v>
      </c>
      <c r="O14" s="15"/>
      <c r="P14" s="15"/>
    </row>
    <row r="15" spans="1:16" ht="15">
      <c r="A15" s="7" t="s">
        <v>27</v>
      </c>
      <c r="B15" s="41" t="s">
        <v>121</v>
      </c>
      <c r="C15" s="41" t="s">
        <v>122</v>
      </c>
      <c r="D15" s="8"/>
      <c r="E15" s="7"/>
      <c r="F15" s="9" t="s">
        <v>133</v>
      </c>
      <c r="G15" s="48">
        <v>183741</v>
      </c>
      <c r="H15" s="41">
        <v>101864</v>
      </c>
      <c r="I15" s="41">
        <v>42</v>
      </c>
      <c r="J15" s="40">
        <v>41732</v>
      </c>
      <c r="K15" s="47" t="s">
        <v>120</v>
      </c>
      <c r="L15" s="55" t="s">
        <v>123</v>
      </c>
      <c r="M15" s="14" t="s">
        <v>28</v>
      </c>
      <c r="N15" s="38" t="s">
        <v>100</v>
      </c>
      <c r="O15" s="15"/>
      <c r="P15" s="15"/>
    </row>
    <row r="16" spans="1:16" ht="15">
      <c r="A16" s="7" t="s">
        <v>27</v>
      </c>
      <c r="B16" s="41" t="s">
        <v>93</v>
      </c>
      <c r="C16" s="41" t="s">
        <v>125</v>
      </c>
      <c r="D16" s="8">
        <v>41732</v>
      </c>
      <c r="E16" s="7" t="s">
        <v>105</v>
      </c>
      <c r="F16" s="9" t="s">
        <v>134</v>
      </c>
      <c r="G16" s="48">
        <v>357000</v>
      </c>
      <c r="H16" s="41"/>
      <c r="I16" s="41"/>
      <c r="J16" s="40"/>
      <c r="K16" s="47" t="s">
        <v>124</v>
      </c>
      <c r="L16" s="55" t="s">
        <v>85</v>
      </c>
      <c r="M16" s="14" t="s">
        <v>28</v>
      </c>
      <c r="N16" s="38" t="s">
        <v>84</v>
      </c>
      <c r="O16" s="15"/>
      <c r="P16" s="15"/>
    </row>
    <row r="17" spans="1:16" ht="15">
      <c r="A17" s="7" t="s">
        <v>27</v>
      </c>
      <c r="B17" s="41" t="s">
        <v>93</v>
      </c>
      <c r="C17" s="41" t="s">
        <v>127</v>
      </c>
      <c r="D17" s="8">
        <v>41733</v>
      </c>
      <c r="E17" s="7" t="s">
        <v>105</v>
      </c>
      <c r="F17" s="9" t="s">
        <v>134</v>
      </c>
      <c r="G17" s="48">
        <v>357000</v>
      </c>
      <c r="H17" s="41"/>
      <c r="I17" s="41"/>
      <c r="J17" s="40"/>
      <c r="K17" s="47" t="s">
        <v>126</v>
      </c>
      <c r="L17" s="55" t="s">
        <v>85</v>
      </c>
      <c r="M17" s="14" t="s">
        <v>28</v>
      </c>
      <c r="N17" s="38" t="s">
        <v>84</v>
      </c>
      <c r="O17" s="15"/>
      <c r="P17" s="15"/>
    </row>
    <row r="18" spans="1:16" ht="15">
      <c r="A18" s="7" t="s">
        <v>27</v>
      </c>
      <c r="B18" s="41" t="s">
        <v>93</v>
      </c>
      <c r="C18" s="41" t="s">
        <v>129</v>
      </c>
      <c r="D18" s="8">
        <v>41746</v>
      </c>
      <c r="E18" s="7" t="s">
        <v>105</v>
      </c>
      <c r="F18" s="9" t="s">
        <v>134</v>
      </c>
      <c r="G18" s="48">
        <v>357000</v>
      </c>
      <c r="H18" s="41"/>
      <c r="I18" s="41"/>
      <c r="J18" s="40"/>
      <c r="K18" s="47" t="s">
        <v>128</v>
      </c>
      <c r="L18" s="55" t="s">
        <v>85</v>
      </c>
      <c r="M18" s="14" t="s">
        <v>28</v>
      </c>
      <c r="N18" s="38" t="s">
        <v>84</v>
      </c>
      <c r="O18" s="15"/>
      <c r="P18" s="15"/>
    </row>
    <row r="19" spans="1:16" ht="15">
      <c r="A19" s="7" t="s">
        <v>27</v>
      </c>
      <c r="B19" s="41" t="s">
        <v>93</v>
      </c>
      <c r="C19" s="41" t="s">
        <v>131</v>
      </c>
      <c r="D19" s="8">
        <v>41752</v>
      </c>
      <c r="E19" s="7" t="s">
        <v>105</v>
      </c>
      <c r="F19" s="9" t="s">
        <v>134</v>
      </c>
      <c r="G19" s="48">
        <v>357000</v>
      </c>
      <c r="H19" s="41"/>
      <c r="I19" s="41"/>
      <c r="J19" s="40"/>
      <c r="K19" s="47" t="s">
        <v>130</v>
      </c>
      <c r="L19" s="55" t="s">
        <v>85</v>
      </c>
      <c r="M19" s="14" t="s">
        <v>28</v>
      </c>
      <c r="N19" s="38" t="s">
        <v>84</v>
      </c>
      <c r="O19" s="15"/>
      <c r="P19" s="15"/>
    </row>
    <row r="20" spans="1:16" ht="15">
      <c r="A20" s="7" t="s">
        <v>27</v>
      </c>
      <c r="B20" s="41" t="s">
        <v>96</v>
      </c>
      <c r="C20" s="41" t="s">
        <v>132</v>
      </c>
      <c r="D20" s="8">
        <v>41739</v>
      </c>
      <c r="E20" s="7" t="s">
        <v>105</v>
      </c>
      <c r="F20" s="9" t="s">
        <v>134</v>
      </c>
      <c r="G20" s="48">
        <v>1016707</v>
      </c>
      <c r="H20" s="41"/>
      <c r="I20" s="41">
        <v>61</v>
      </c>
      <c r="J20" s="40">
        <v>41753</v>
      </c>
      <c r="K20" s="47" t="s">
        <v>95</v>
      </c>
      <c r="L20" s="55" t="s">
        <v>85</v>
      </c>
      <c r="M20" s="14" t="s">
        <v>28</v>
      </c>
      <c r="N20" s="38" t="s">
        <v>84</v>
      </c>
      <c r="O20" s="15"/>
      <c r="P20" s="15"/>
    </row>
    <row r="21" spans="1:16" ht="15">
      <c r="A21" s="7" t="s">
        <v>27</v>
      </c>
      <c r="B21" s="41" t="s">
        <v>136</v>
      </c>
      <c r="C21" s="7" t="s">
        <v>137</v>
      </c>
      <c r="D21" s="8"/>
      <c r="E21" s="7" t="s">
        <v>89</v>
      </c>
      <c r="F21" s="9" t="s">
        <v>133</v>
      </c>
      <c r="G21" s="10">
        <f>4411794.8*1.19</f>
        <v>5250035.812</v>
      </c>
      <c r="H21" s="11"/>
      <c r="I21" s="12"/>
      <c r="J21" s="13"/>
      <c r="K21" s="7"/>
      <c r="L21" s="56" t="s">
        <v>85</v>
      </c>
      <c r="M21" s="14" t="s">
        <v>28</v>
      </c>
      <c r="N21" s="15" t="s">
        <v>138</v>
      </c>
      <c r="O21" s="15"/>
      <c r="P21" s="15"/>
    </row>
    <row r="22" spans="1:16" ht="15">
      <c r="A22" s="7" t="s">
        <v>27</v>
      </c>
      <c r="B22" s="41" t="s">
        <v>136</v>
      </c>
      <c r="C22" s="7" t="s">
        <v>137</v>
      </c>
      <c r="D22" s="8"/>
      <c r="E22" s="7" t="s">
        <v>89</v>
      </c>
      <c r="F22" s="9" t="s">
        <v>133</v>
      </c>
      <c r="G22" s="10">
        <f>1699572.7*1.19</f>
        <v>2022491.5129999998</v>
      </c>
      <c r="H22" s="11"/>
      <c r="I22" s="12"/>
      <c r="J22" s="13"/>
      <c r="K22" s="7"/>
      <c r="L22" s="56" t="s">
        <v>85</v>
      </c>
      <c r="M22" s="14" t="s">
        <v>28</v>
      </c>
      <c r="N22" s="15" t="s">
        <v>138</v>
      </c>
      <c r="O22" s="15"/>
      <c r="P22" s="15"/>
    </row>
    <row r="23" spans="1:16" ht="15">
      <c r="A23" s="7" t="s">
        <v>27</v>
      </c>
      <c r="B23" s="41" t="s">
        <v>32</v>
      </c>
      <c r="C23" s="7" t="s">
        <v>137</v>
      </c>
      <c r="D23" s="8"/>
      <c r="E23" s="7" t="s">
        <v>89</v>
      </c>
      <c r="F23" s="9" t="s">
        <v>133</v>
      </c>
      <c r="G23" s="10">
        <f>4417875*1.19</f>
        <v>5257271.25</v>
      </c>
      <c r="H23" s="11"/>
      <c r="I23" s="12"/>
      <c r="J23" s="13"/>
      <c r="K23" s="7"/>
      <c r="L23" s="56" t="s">
        <v>85</v>
      </c>
      <c r="M23" s="14" t="s">
        <v>28</v>
      </c>
      <c r="N23" s="15" t="s">
        <v>138</v>
      </c>
      <c r="O23" s="15"/>
      <c r="P23" s="15"/>
    </row>
    <row r="24" spans="1:16" ht="15">
      <c r="A24" s="7" t="s">
        <v>27</v>
      </c>
      <c r="B24" s="41" t="s">
        <v>33</v>
      </c>
      <c r="C24" s="7" t="s">
        <v>137</v>
      </c>
      <c r="D24" s="8"/>
      <c r="E24" s="7" t="s">
        <v>89</v>
      </c>
      <c r="F24" s="9" t="s">
        <v>133</v>
      </c>
      <c r="G24" s="10">
        <f>3300000*1.19</f>
        <v>3927000</v>
      </c>
      <c r="H24" s="11"/>
      <c r="I24" s="12"/>
      <c r="J24" s="13"/>
      <c r="K24" s="7"/>
      <c r="L24" s="56" t="s">
        <v>85</v>
      </c>
      <c r="M24" s="14" t="s">
        <v>28</v>
      </c>
      <c r="N24" s="15" t="s">
        <v>138</v>
      </c>
      <c r="O24" s="15"/>
      <c r="P24" s="15"/>
    </row>
    <row r="25" spans="1:16" ht="15">
      <c r="A25" s="7" t="s">
        <v>27</v>
      </c>
      <c r="B25" s="41" t="s">
        <v>34</v>
      </c>
      <c r="C25" s="7" t="s">
        <v>137</v>
      </c>
      <c r="D25" s="8"/>
      <c r="E25" s="7" t="s">
        <v>89</v>
      </c>
      <c r="F25" s="9" t="s">
        <v>133</v>
      </c>
      <c r="G25" s="10">
        <f>1199999.9999992*1.19</f>
        <v>1427999.999999048</v>
      </c>
      <c r="H25" s="11"/>
      <c r="I25" s="12"/>
      <c r="J25" s="13"/>
      <c r="K25" s="7"/>
      <c r="L25" s="56" t="s">
        <v>85</v>
      </c>
      <c r="M25" s="14" t="s">
        <v>28</v>
      </c>
      <c r="N25" s="15" t="s">
        <v>138</v>
      </c>
      <c r="O25" s="7"/>
      <c r="P25" s="15"/>
    </row>
    <row r="26" spans="1:16" ht="15">
      <c r="A26" s="7" t="s">
        <v>27</v>
      </c>
      <c r="B26" s="41" t="s">
        <v>139</v>
      </c>
      <c r="C26" s="7" t="s">
        <v>137</v>
      </c>
      <c r="D26" s="8"/>
      <c r="E26" s="7" t="s">
        <v>89</v>
      </c>
      <c r="F26" s="9" t="s">
        <v>133</v>
      </c>
      <c r="G26" s="10">
        <v>709458.9599951785</v>
      </c>
      <c r="H26" s="11"/>
      <c r="I26" s="12"/>
      <c r="J26" s="13"/>
      <c r="K26" s="7"/>
      <c r="L26" s="55" t="s">
        <v>46</v>
      </c>
      <c r="M26" s="14" t="s">
        <v>8</v>
      </c>
      <c r="N26" s="7"/>
      <c r="O26" s="7"/>
      <c r="P26" s="15"/>
    </row>
    <row r="27" spans="1:16" ht="15">
      <c r="A27" s="7" t="s">
        <v>27</v>
      </c>
      <c r="B27" s="41" t="s">
        <v>140</v>
      </c>
      <c r="C27" s="7" t="s">
        <v>137</v>
      </c>
      <c r="D27" s="8"/>
      <c r="E27" s="7" t="s">
        <v>89</v>
      </c>
      <c r="F27" s="9" t="s">
        <v>133</v>
      </c>
      <c r="G27" s="10">
        <v>743862.5150215543</v>
      </c>
      <c r="H27" s="11"/>
      <c r="I27" s="12"/>
      <c r="J27" s="13"/>
      <c r="K27" s="7"/>
      <c r="L27" s="55" t="s">
        <v>47</v>
      </c>
      <c r="M27" s="14" t="s">
        <v>72</v>
      </c>
      <c r="N27" s="15"/>
      <c r="O27" s="7"/>
      <c r="P27" s="15"/>
    </row>
    <row r="28" spans="1:16" ht="15">
      <c r="A28" s="7" t="s">
        <v>27</v>
      </c>
      <c r="B28" s="41" t="s">
        <v>35</v>
      </c>
      <c r="C28" s="7" t="s">
        <v>137</v>
      </c>
      <c r="D28" s="8"/>
      <c r="E28" s="7" t="s">
        <v>89</v>
      </c>
      <c r="F28" s="9" t="s">
        <v>133</v>
      </c>
      <c r="G28" s="10">
        <v>1043821.3078302403</v>
      </c>
      <c r="H28" s="11"/>
      <c r="I28" s="12"/>
      <c r="J28" s="13"/>
      <c r="K28" s="7"/>
      <c r="L28" s="55" t="s">
        <v>36</v>
      </c>
      <c r="M28" s="14" t="s">
        <v>4</v>
      </c>
      <c r="N28" s="15"/>
      <c r="O28" s="7"/>
      <c r="P28" s="15"/>
    </row>
    <row r="29" spans="1:16" ht="15">
      <c r="A29" s="7" t="s">
        <v>27</v>
      </c>
      <c r="B29" s="41" t="s">
        <v>49</v>
      </c>
      <c r="C29" s="7" t="s">
        <v>137</v>
      </c>
      <c r="D29" s="8"/>
      <c r="E29" s="7" t="s">
        <v>89</v>
      </c>
      <c r="F29" s="9" t="s">
        <v>133</v>
      </c>
      <c r="G29" s="10">
        <v>665379.1680479336</v>
      </c>
      <c r="H29" s="11"/>
      <c r="I29" s="12"/>
      <c r="J29" s="13"/>
      <c r="K29" s="7"/>
      <c r="L29" s="55" t="s">
        <v>50</v>
      </c>
      <c r="M29" s="14" t="s">
        <v>4</v>
      </c>
      <c r="N29" s="7"/>
      <c r="O29" s="7"/>
      <c r="P29" s="15"/>
    </row>
    <row r="30" spans="1:16" ht="15">
      <c r="A30" s="7" t="s">
        <v>27</v>
      </c>
      <c r="B30" s="41" t="s">
        <v>37</v>
      </c>
      <c r="C30" s="7" t="s">
        <v>137</v>
      </c>
      <c r="D30" s="8"/>
      <c r="E30" s="7" t="s">
        <v>89</v>
      </c>
      <c r="F30" s="9" t="s">
        <v>133</v>
      </c>
      <c r="G30" s="10">
        <v>658067.3395804508</v>
      </c>
      <c r="H30" s="11"/>
      <c r="I30" s="12"/>
      <c r="J30" s="13"/>
      <c r="K30" s="7"/>
      <c r="L30" s="55" t="s">
        <v>38</v>
      </c>
      <c r="M30" s="14" t="s">
        <v>1</v>
      </c>
      <c r="N30" s="7"/>
      <c r="O30" s="7"/>
      <c r="P30" s="15"/>
    </row>
    <row r="31" spans="1:16" ht="15">
      <c r="A31" s="7" t="s">
        <v>27</v>
      </c>
      <c r="B31" s="41" t="s">
        <v>141</v>
      </c>
      <c r="C31" s="7" t="s">
        <v>137</v>
      </c>
      <c r="D31" s="8"/>
      <c r="E31" s="7" t="s">
        <v>89</v>
      </c>
      <c r="F31" s="9" t="s">
        <v>133</v>
      </c>
      <c r="G31" s="10">
        <v>557548.2770130349</v>
      </c>
      <c r="H31" s="11"/>
      <c r="I31" s="12"/>
      <c r="J31" s="13"/>
      <c r="K31" s="7"/>
      <c r="L31" s="55" t="s">
        <v>57</v>
      </c>
      <c r="M31" s="14" t="s">
        <v>9</v>
      </c>
      <c r="N31" s="7"/>
      <c r="O31" s="7"/>
      <c r="P31" s="15"/>
    </row>
    <row r="32" spans="1:17" ht="15">
      <c r="A32" s="7" t="s">
        <v>27</v>
      </c>
      <c r="B32" s="41" t="s">
        <v>142</v>
      </c>
      <c r="C32" s="7" t="s">
        <v>137</v>
      </c>
      <c r="D32" s="39"/>
      <c r="E32" s="7" t="s">
        <v>89</v>
      </c>
      <c r="F32" s="9" t="s">
        <v>133</v>
      </c>
      <c r="G32" s="10">
        <v>1236004.8287977388</v>
      </c>
      <c r="I32" s="38"/>
      <c r="L32" s="55" t="s">
        <v>41</v>
      </c>
      <c r="M32" s="14" t="s">
        <v>9</v>
      </c>
      <c r="N32" s="42"/>
      <c r="Q32" s="38"/>
    </row>
    <row r="33" spans="1:17" ht="15">
      <c r="A33" s="7" t="s">
        <v>27</v>
      </c>
      <c r="B33" s="41" t="s">
        <v>143</v>
      </c>
      <c r="C33" s="7" t="s">
        <v>137</v>
      </c>
      <c r="D33" s="39"/>
      <c r="E33" s="7" t="s">
        <v>89</v>
      </c>
      <c r="F33" s="9" t="s">
        <v>133</v>
      </c>
      <c r="G33" s="10">
        <v>691865.5508513979</v>
      </c>
      <c r="I33" s="44"/>
      <c r="L33" s="55" t="s">
        <v>41</v>
      </c>
      <c r="M33" s="14" t="s">
        <v>9</v>
      </c>
      <c r="N33" s="42"/>
      <c r="Q33" s="46"/>
    </row>
    <row r="34" spans="1:17" ht="15">
      <c r="A34" s="7" t="s">
        <v>27</v>
      </c>
      <c r="B34" s="41" t="s">
        <v>144</v>
      </c>
      <c r="C34" s="7" t="s">
        <v>137</v>
      </c>
      <c r="D34" s="39"/>
      <c r="E34" s="7" t="s">
        <v>89</v>
      </c>
      <c r="F34" s="9" t="s">
        <v>133</v>
      </c>
      <c r="G34" s="10">
        <v>611383.942607977</v>
      </c>
      <c r="I34" s="41"/>
      <c r="L34" s="55" t="s">
        <v>56</v>
      </c>
      <c r="M34" s="14" t="s">
        <v>9</v>
      </c>
      <c r="N34" s="42"/>
      <c r="Q34" s="41"/>
    </row>
    <row r="35" spans="1:17" ht="15">
      <c r="A35" s="7" t="s">
        <v>27</v>
      </c>
      <c r="B35" s="41" t="s">
        <v>145</v>
      </c>
      <c r="C35" s="7" t="s">
        <v>137</v>
      </c>
      <c r="D35" s="50"/>
      <c r="E35" s="7" t="s">
        <v>89</v>
      </c>
      <c r="F35" s="9" t="s">
        <v>133</v>
      </c>
      <c r="G35" s="10">
        <v>385911.248036468</v>
      </c>
      <c r="I35" s="41"/>
      <c r="L35" s="55" t="s">
        <v>55</v>
      </c>
      <c r="M35" s="14" t="s">
        <v>9</v>
      </c>
      <c r="N35" s="52"/>
      <c r="Q35" s="41"/>
    </row>
    <row r="36" spans="1:17" ht="15">
      <c r="A36" s="7" t="s">
        <v>27</v>
      </c>
      <c r="B36" s="41" t="s">
        <v>39</v>
      </c>
      <c r="C36" s="7" t="s">
        <v>137</v>
      </c>
      <c r="D36" s="50"/>
      <c r="E36" s="7" t="s">
        <v>89</v>
      </c>
      <c r="F36" s="9" t="s">
        <v>133</v>
      </c>
      <c r="G36" s="10">
        <v>693251.9073923519</v>
      </c>
      <c r="I36" s="41"/>
      <c r="L36" s="55" t="s">
        <v>40</v>
      </c>
      <c r="M36" s="1" t="s">
        <v>304</v>
      </c>
      <c r="N36" s="52"/>
      <c r="Q36" s="41"/>
    </row>
    <row r="37" spans="1:17" ht="15">
      <c r="A37" s="7" t="s">
        <v>27</v>
      </c>
      <c r="B37" s="41" t="s">
        <v>146</v>
      </c>
      <c r="C37" s="7" t="s">
        <v>137</v>
      </c>
      <c r="D37" s="50"/>
      <c r="E37" s="7" t="s">
        <v>89</v>
      </c>
      <c r="F37" s="9" t="s">
        <v>133</v>
      </c>
      <c r="G37" s="10">
        <v>2377669.4402733576</v>
      </c>
      <c r="I37" s="41"/>
      <c r="L37" s="55" t="s">
        <v>212</v>
      </c>
      <c r="M37" s="14" t="s">
        <v>5</v>
      </c>
      <c r="N37" s="52"/>
      <c r="Q37" s="41"/>
    </row>
    <row r="38" spans="1:17" ht="15">
      <c r="A38" s="7" t="s">
        <v>27</v>
      </c>
      <c r="B38" s="41" t="s">
        <v>42</v>
      </c>
      <c r="C38" s="7" t="s">
        <v>137</v>
      </c>
      <c r="D38" s="50"/>
      <c r="E38" s="7" t="s">
        <v>89</v>
      </c>
      <c r="F38" s="9" t="s">
        <v>133</v>
      </c>
      <c r="G38" s="10">
        <v>936452.689334855</v>
      </c>
      <c r="I38" s="41"/>
      <c r="L38" s="55" t="s">
        <v>43</v>
      </c>
      <c r="M38" s="1" t="s">
        <v>10</v>
      </c>
      <c r="N38" s="52"/>
      <c r="Q38" s="41"/>
    </row>
    <row r="39" spans="1:17" ht="15">
      <c r="A39" s="7" t="s">
        <v>27</v>
      </c>
      <c r="B39" s="41" t="s">
        <v>44</v>
      </c>
      <c r="C39" s="7" t="s">
        <v>137</v>
      </c>
      <c r="D39" s="50"/>
      <c r="E39" s="7" t="s">
        <v>89</v>
      </c>
      <c r="F39" s="9" t="s">
        <v>133</v>
      </c>
      <c r="G39" s="10">
        <v>612024.017333729</v>
      </c>
      <c r="I39" s="41"/>
      <c r="L39" s="55" t="s">
        <v>45</v>
      </c>
      <c r="M39" s="1" t="s">
        <v>12</v>
      </c>
      <c r="N39" s="52"/>
      <c r="Q39" s="41"/>
    </row>
    <row r="40" spans="1:17" ht="15">
      <c r="A40" s="7" t="s">
        <v>27</v>
      </c>
      <c r="B40" s="41" t="s">
        <v>147</v>
      </c>
      <c r="C40" s="7" t="s">
        <v>137</v>
      </c>
      <c r="D40" s="50"/>
      <c r="E40" s="7" t="s">
        <v>89</v>
      </c>
      <c r="F40" s="9" t="s">
        <v>133</v>
      </c>
      <c r="G40" s="10">
        <v>503512.942089927</v>
      </c>
      <c r="I40" s="41"/>
      <c r="L40" s="55" t="s">
        <v>52</v>
      </c>
      <c r="M40" s="14" t="s">
        <v>1</v>
      </c>
      <c r="N40" s="52"/>
      <c r="Q40" s="53"/>
    </row>
    <row r="41" spans="1:17" ht="15">
      <c r="A41" s="7" t="s">
        <v>27</v>
      </c>
      <c r="B41" s="41" t="s">
        <v>30</v>
      </c>
      <c r="C41" s="7" t="s">
        <v>137</v>
      </c>
      <c r="D41" s="50"/>
      <c r="E41" s="7" t="s">
        <v>89</v>
      </c>
      <c r="F41" s="9" t="s">
        <v>133</v>
      </c>
      <c r="G41" s="10">
        <v>721842.8558722918</v>
      </c>
      <c r="I41" s="41"/>
      <c r="L41" s="55" t="s">
        <v>58</v>
      </c>
      <c r="M41" s="1" t="s">
        <v>3</v>
      </c>
      <c r="N41" s="52"/>
      <c r="Q41" s="41"/>
    </row>
    <row r="42" spans="1:17" ht="15">
      <c r="A42" s="7" t="s">
        <v>27</v>
      </c>
      <c r="B42" s="41" t="s">
        <v>148</v>
      </c>
      <c r="C42" s="7" t="s">
        <v>137</v>
      </c>
      <c r="D42" s="50"/>
      <c r="E42" s="7" t="s">
        <v>89</v>
      </c>
      <c r="F42" s="9" t="s">
        <v>133</v>
      </c>
      <c r="G42" s="10">
        <v>619267.3408342189</v>
      </c>
      <c r="I42" s="41"/>
      <c r="L42" s="55" t="s">
        <v>208</v>
      </c>
      <c r="M42" s="1" t="s">
        <v>3</v>
      </c>
      <c r="N42" s="52"/>
      <c r="Q42" s="41"/>
    </row>
    <row r="43" spans="1:17" ht="15">
      <c r="A43" s="7" t="s">
        <v>27</v>
      </c>
      <c r="B43" s="41" t="s">
        <v>149</v>
      </c>
      <c r="C43" s="7" t="s">
        <v>137</v>
      </c>
      <c r="D43" s="50"/>
      <c r="E43" s="7" t="s">
        <v>89</v>
      </c>
      <c r="F43" s="9" t="s">
        <v>133</v>
      </c>
      <c r="G43" s="10">
        <v>717382.866162655</v>
      </c>
      <c r="I43" s="41"/>
      <c r="L43" s="55" t="s">
        <v>209</v>
      </c>
      <c r="M43" s="14" t="s">
        <v>5</v>
      </c>
      <c r="N43" s="52"/>
      <c r="Q43" s="41"/>
    </row>
    <row r="44" spans="1:17" ht="15">
      <c r="A44" s="7" t="s">
        <v>27</v>
      </c>
      <c r="B44" s="41" t="s">
        <v>150</v>
      </c>
      <c r="C44" s="7" t="s">
        <v>137</v>
      </c>
      <c r="D44" s="50"/>
      <c r="E44" s="7" t="s">
        <v>89</v>
      </c>
      <c r="F44" s="9" t="s">
        <v>133</v>
      </c>
      <c r="G44" s="10">
        <v>612024.017333729</v>
      </c>
      <c r="I44" s="41"/>
      <c r="L44" s="55" t="s">
        <v>59</v>
      </c>
      <c r="M44" s="1" t="s">
        <v>6</v>
      </c>
      <c r="N44" s="52"/>
      <c r="Q44" s="41"/>
    </row>
    <row r="45" spans="1:17" ht="15">
      <c r="A45" s="7" t="s">
        <v>27</v>
      </c>
      <c r="B45" s="41" t="s">
        <v>60</v>
      </c>
      <c r="C45" s="7" t="s">
        <v>137</v>
      </c>
      <c r="D45" s="50"/>
      <c r="E45" s="7" t="s">
        <v>89</v>
      </c>
      <c r="F45" s="9" t="s">
        <v>133</v>
      </c>
      <c r="G45" s="10">
        <v>733465.4516944368</v>
      </c>
      <c r="I45" s="41"/>
      <c r="L45" s="55" t="s">
        <v>61</v>
      </c>
      <c r="M45" s="1" t="s">
        <v>6</v>
      </c>
      <c r="N45" s="52"/>
      <c r="Q45" s="41"/>
    </row>
    <row r="46" spans="1:17" ht="15">
      <c r="A46" s="7" t="s">
        <v>27</v>
      </c>
      <c r="B46" s="41" t="s">
        <v>62</v>
      </c>
      <c r="C46" s="7" t="s">
        <v>137</v>
      </c>
      <c r="D46" s="50"/>
      <c r="E46" s="7" t="s">
        <v>89</v>
      </c>
      <c r="F46" s="9" t="s">
        <v>133</v>
      </c>
      <c r="G46" s="10">
        <v>621497.6897126689</v>
      </c>
      <c r="I46" s="41"/>
      <c r="L46" s="55" t="s">
        <v>63</v>
      </c>
      <c r="M46" s="1" t="s">
        <v>2</v>
      </c>
      <c r="N46" s="52"/>
      <c r="Q46" s="41"/>
    </row>
    <row r="47" spans="1:17" ht="15">
      <c r="A47" s="7" t="s">
        <v>27</v>
      </c>
      <c r="B47" s="41" t="s">
        <v>151</v>
      </c>
      <c r="C47" s="7" t="s">
        <v>137</v>
      </c>
      <c r="D47" s="50"/>
      <c r="E47" s="7" t="s">
        <v>89</v>
      </c>
      <c r="F47" s="9" t="s">
        <v>133</v>
      </c>
      <c r="G47" s="10">
        <v>699148.5619999999</v>
      </c>
      <c r="I47" s="41"/>
      <c r="L47" s="55" t="s">
        <v>38</v>
      </c>
      <c r="M47" s="14" t="s">
        <v>1</v>
      </c>
      <c r="N47" s="52"/>
      <c r="Q47" s="41"/>
    </row>
    <row r="48" spans="1:17" ht="15">
      <c r="A48" s="7" t="s">
        <v>27</v>
      </c>
      <c r="B48" s="41" t="s">
        <v>48</v>
      </c>
      <c r="C48" s="7" t="s">
        <v>137</v>
      </c>
      <c r="D48" s="50"/>
      <c r="E48" s="7" t="s">
        <v>89</v>
      </c>
      <c r="F48" s="9" t="s">
        <v>133</v>
      </c>
      <c r="G48" s="10">
        <v>428399.40499999997</v>
      </c>
      <c r="I48" s="41"/>
      <c r="L48" s="55" t="s">
        <v>47</v>
      </c>
      <c r="M48" s="14" t="s">
        <v>72</v>
      </c>
      <c r="N48" s="52"/>
      <c r="Q48" s="41"/>
    </row>
    <row r="49" spans="1:17" ht="15">
      <c r="A49" s="7" t="s">
        <v>27</v>
      </c>
      <c r="B49" s="41" t="s">
        <v>51</v>
      </c>
      <c r="C49" s="7" t="s">
        <v>137</v>
      </c>
      <c r="D49" s="50"/>
      <c r="E49" s="7" t="s">
        <v>89</v>
      </c>
      <c r="F49" s="9" t="s">
        <v>133</v>
      </c>
      <c r="G49" s="10">
        <v>499800</v>
      </c>
      <c r="I49" s="41"/>
      <c r="L49" s="55" t="s">
        <v>199</v>
      </c>
      <c r="M49" s="1" t="s">
        <v>303</v>
      </c>
      <c r="N49" s="52"/>
      <c r="Q49" s="41"/>
    </row>
    <row r="50" spans="1:17" ht="15">
      <c r="A50" s="7" t="s">
        <v>27</v>
      </c>
      <c r="B50" s="41" t="s">
        <v>53</v>
      </c>
      <c r="C50" s="7" t="s">
        <v>137</v>
      </c>
      <c r="D50" s="50"/>
      <c r="E50" s="7" t="s">
        <v>89</v>
      </c>
      <c r="F50" s="9" t="s">
        <v>133</v>
      </c>
      <c r="G50" s="10">
        <v>499800</v>
      </c>
      <c r="I50" s="41"/>
      <c r="L50" s="55" t="s">
        <v>54</v>
      </c>
      <c r="M50" s="14" t="s">
        <v>1</v>
      </c>
      <c r="N50" s="52"/>
      <c r="Q50" s="41"/>
    </row>
    <row r="51" spans="1:17" ht="15">
      <c r="A51" s="7" t="s">
        <v>27</v>
      </c>
      <c r="B51" s="41" t="s">
        <v>152</v>
      </c>
      <c r="C51" s="7" t="s">
        <v>137</v>
      </c>
      <c r="D51" s="50"/>
      <c r="E51" s="7" t="s">
        <v>89</v>
      </c>
      <c r="F51" s="9" t="s">
        <v>133</v>
      </c>
      <c r="G51" s="10">
        <v>571199.762</v>
      </c>
      <c r="I51" s="41"/>
      <c r="L51" s="55" t="s">
        <v>204</v>
      </c>
      <c r="M51" s="14" t="s">
        <v>5</v>
      </c>
      <c r="N51" s="52"/>
      <c r="Q51" s="41"/>
    </row>
    <row r="52" spans="1:17" ht="15">
      <c r="A52" s="7" t="s">
        <v>27</v>
      </c>
      <c r="B52" s="41" t="s">
        <v>153</v>
      </c>
      <c r="C52" s="7" t="s">
        <v>137</v>
      </c>
      <c r="D52" s="50"/>
      <c r="E52" s="7" t="s">
        <v>89</v>
      </c>
      <c r="F52" s="9" t="s">
        <v>133</v>
      </c>
      <c r="G52" s="10">
        <v>983331.51</v>
      </c>
      <c r="I52" s="41"/>
      <c r="L52" s="55" t="s">
        <v>212</v>
      </c>
      <c r="M52" s="14" t="s">
        <v>5</v>
      </c>
      <c r="N52" s="52"/>
      <c r="Q52" s="41"/>
    </row>
    <row r="53" spans="1:17" ht="15">
      <c r="A53" s="7" t="s">
        <v>27</v>
      </c>
      <c r="B53" s="41" t="s">
        <v>154</v>
      </c>
      <c r="C53" s="7" t="s">
        <v>137</v>
      </c>
      <c r="D53" s="50"/>
      <c r="E53" s="7" t="s">
        <v>89</v>
      </c>
      <c r="F53" s="9" t="s">
        <v>133</v>
      </c>
      <c r="G53" s="10">
        <v>542639.524</v>
      </c>
      <c r="I53" s="41"/>
      <c r="L53" s="55" t="s">
        <v>64</v>
      </c>
      <c r="M53" s="1" t="s">
        <v>11</v>
      </c>
      <c r="N53" s="52"/>
      <c r="Q53" s="41"/>
    </row>
    <row r="54" spans="1:16" s="18" customFormat="1" ht="15">
      <c r="A54" s="7" t="s">
        <v>27</v>
      </c>
      <c r="B54" s="41" t="s">
        <v>31</v>
      </c>
      <c r="C54" s="7" t="s">
        <v>137</v>
      </c>
      <c r="D54" s="8"/>
      <c r="E54" s="7" t="s">
        <v>89</v>
      </c>
      <c r="F54" s="9" t="s">
        <v>133</v>
      </c>
      <c r="G54" s="10">
        <v>378419.40499999997</v>
      </c>
      <c r="H54" s="11"/>
      <c r="I54" s="12"/>
      <c r="J54" s="13"/>
      <c r="K54" s="7"/>
      <c r="L54" s="55" t="s">
        <v>64</v>
      </c>
      <c r="M54" s="1" t="s">
        <v>11</v>
      </c>
      <c r="N54" s="7"/>
      <c r="O54" s="7"/>
      <c r="P54" s="17"/>
    </row>
    <row r="55" spans="1:16" s="18" customFormat="1" ht="15">
      <c r="A55" s="7" t="s">
        <v>27</v>
      </c>
      <c r="B55" s="41" t="s">
        <v>155</v>
      </c>
      <c r="C55" s="7" t="s">
        <v>137</v>
      </c>
      <c r="D55" s="8"/>
      <c r="E55" s="7" t="s">
        <v>89</v>
      </c>
      <c r="F55" s="9" t="s">
        <v>133</v>
      </c>
      <c r="G55" s="10">
        <v>495039.999999405</v>
      </c>
      <c r="H55" s="11"/>
      <c r="I55" s="12"/>
      <c r="J55" s="13"/>
      <c r="K55" s="7"/>
      <c r="L55" s="55" t="s">
        <v>40</v>
      </c>
      <c r="M55" s="1" t="s">
        <v>304</v>
      </c>
      <c r="N55" s="7"/>
      <c r="O55" s="7"/>
      <c r="P55" s="17"/>
    </row>
    <row r="56" spans="1:16" ht="15">
      <c r="A56" s="7" t="s">
        <v>27</v>
      </c>
      <c r="B56" s="41" t="s">
        <v>29</v>
      </c>
      <c r="C56" s="7" t="s">
        <v>137</v>
      </c>
      <c r="D56" s="50"/>
      <c r="E56" s="7" t="s">
        <v>89</v>
      </c>
      <c r="F56" s="9" t="s">
        <v>133</v>
      </c>
      <c r="G56" s="10">
        <v>204977</v>
      </c>
      <c r="H56" s="11"/>
      <c r="I56" s="12"/>
      <c r="J56" s="13"/>
      <c r="K56" s="7"/>
      <c r="L56" s="55" t="s">
        <v>63</v>
      </c>
      <c r="M56" s="1" t="s">
        <v>2</v>
      </c>
      <c r="N56" s="7"/>
      <c r="O56" s="7"/>
      <c r="P56" s="15"/>
    </row>
    <row r="57" spans="1:16" s="20" customFormat="1" ht="15">
      <c r="A57" s="60" t="s">
        <v>65</v>
      </c>
      <c r="B57" s="7" t="s">
        <v>156</v>
      </c>
      <c r="C57" s="7" t="s">
        <v>137</v>
      </c>
      <c r="D57" s="50"/>
      <c r="E57" s="7" t="s">
        <v>89</v>
      </c>
      <c r="F57" s="9" t="s">
        <v>133</v>
      </c>
      <c r="G57" s="10">
        <v>2892890</v>
      </c>
      <c r="H57" s="11"/>
      <c r="I57" s="11"/>
      <c r="J57" s="13"/>
      <c r="K57" s="10"/>
      <c r="L57" s="55" t="s">
        <v>85</v>
      </c>
      <c r="M57" s="14" t="s">
        <v>28</v>
      </c>
      <c r="N57" s="10"/>
      <c r="O57" s="7"/>
      <c r="P57" s="7"/>
    </row>
    <row r="58" spans="1:16" s="20" customFormat="1" ht="15">
      <c r="A58" s="60" t="s">
        <v>65</v>
      </c>
      <c r="B58" s="7" t="s">
        <v>157</v>
      </c>
      <c r="C58" s="7" t="s">
        <v>137</v>
      </c>
      <c r="D58" s="50"/>
      <c r="E58" s="7" t="s">
        <v>89</v>
      </c>
      <c r="F58" s="9" t="s">
        <v>133</v>
      </c>
      <c r="G58" s="10">
        <v>2601637.5</v>
      </c>
      <c r="H58" s="11"/>
      <c r="I58" s="11"/>
      <c r="J58" s="13"/>
      <c r="K58" s="10"/>
      <c r="L58" s="55" t="s">
        <v>85</v>
      </c>
      <c r="M58" s="14" t="s">
        <v>28</v>
      </c>
      <c r="N58" s="10"/>
      <c r="O58" s="7"/>
      <c r="P58" s="7"/>
    </row>
    <row r="59" spans="1:16" s="20" customFormat="1" ht="15">
      <c r="A59" s="60" t="s">
        <v>65</v>
      </c>
      <c r="B59" s="7" t="s">
        <v>158</v>
      </c>
      <c r="C59" s="7" t="s">
        <v>137</v>
      </c>
      <c r="D59" s="50"/>
      <c r="E59" s="7" t="s">
        <v>89</v>
      </c>
      <c r="F59" s="9" t="s">
        <v>133</v>
      </c>
      <c r="G59" s="10">
        <v>2892890.0000000005</v>
      </c>
      <c r="H59" s="11"/>
      <c r="I59" s="11"/>
      <c r="J59" s="13"/>
      <c r="K59" s="10"/>
      <c r="L59" s="55" t="s">
        <v>85</v>
      </c>
      <c r="M59" s="14" t="s">
        <v>28</v>
      </c>
      <c r="N59" s="10"/>
      <c r="O59" s="7"/>
      <c r="P59" s="7"/>
    </row>
    <row r="60" spans="1:16" s="20" customFormat="1" ht="15">
      <c r="A60" s="60" t="s">
        <v>65</v>
      </c>
      <c r="B60" s="20" t="s">
        <v>160</v>
      </c>
      <c r="C60" s="7" t="s">
        <v>137</v>
      </c>
      <c r="D60" s="50"/>
      <c r="E60" s="7" t="s">
        <v>89</v>
      </c>
      <c r="F60" s="9" t="s">
        <v>133</v>
      </c>
      <c r="G60" s="10">
        <v>2428195</v>
      </c>
      <c r="H60" s="11"/>
      <c r="I60" s="11"/>
      <c r="J60" s="13"/>
      <c r="K60" s="10"/>
      <c r="L60" s="55" t="s">
        <v>85</v>
      </c>
      <c r="M60" s="14" t="s">
        <v>28</v>
      </c>
      <c r="N60" s="10"/>
      <c r="O60" s="7"/>
      <c r="P60" s="7"/>
    </row>
    <row r="61" spans="1:16" s="20" customFormat="1" ht="15">
      <c r="A61" s="60" t="s">
        <v>65</v>
      </c>
      <c r="B61" s="7" t="s">
        <v>159</v>
      </c>
      <c r="C61" s="7" t="s">
        <v>137</v>
      </c>
      <c r="D61" s="19"/>
      <c r="E61" s="7" t="s">
        <v>89</v>
      </c>
      <c r="F61" s="9" t="s">
        <v>133</v>
      </c>
      <c r="G61" s="10">
        <v>3405780.0401705443</v>
      </c>
      <c r="H61" s="11"/>
      <c r="I61" s="11"/>
      <c r="J61" s="13"/>
      <c r="K61" s="10"/>
      <c r="L61" s="55" t="s">
        <v>85</v>
      </c>
      <c r="M61" s="14" t="s">
        <v>28</v>
      </c>
      <c r="N61" s="10"/>
      <c r="O61" s="7"/>
      <c r="P61" s="7"/>
    </row>
    <row r="62" spans="1:16" s="20" customFormat="1" ht="15">
      <c r="A62" s="60" t="s">
        <v>65</v>
      </c>
      <c r="B62" s="7" t="s">
        <v>161</v>
      </c>
      <c r="C62" s="7" t="s">
        <v>137</v>
      </c>
      <c r="D62" s="19"/>
      <c r="E62" s="7" t="s">
        <v>89</v>
      </c>
      <c r="F62" s="9" t="s">
        <v>133</v>
      </c>
      <c r="G62" s="10">
        <v>508400</v>
      </c>
      <c r="H62" s="11"/>
      <c r="I62" s="11"/>
      <c r="J62" s="13"/>
      <c r="K62" s="10"/>
      <c r="L62" s="55" t="s">
        <v>36</v>
      </c>
      <c r="M62" s="14" t="s">
        <v>4</v>
      </c>
      <c r="N62" s="10"/>
      <c r="O62" s="7"/>
      <c r="P62" s="7"/>
    </row>
    <row r="63" spans="1:16" s="20" customFormat="1" ht="15">
      <c r="A63" s="60" t="s">
        <v>65</v>
      </c>
      <c r="B63" s="7" t="s">
        <v>162</v>
      </c>
      <c r="C63" s="7" t="s">
        <v>137</v>
      </c>
      <c r="D63" s="19"/>
      <c r="E63" s="7" t="s">
        <v>89</v>
      </c>
      <c r="F63" s="9" t="s">
        <v>133</v>
      </c>
      <c r="G63" s="10">
        <v>508400</v>
      </c>
      <c r="H63" s="11"/>
      <c r="I63" s="11"/>
      <c r="J63" s="13"/>
      <c r="K63" s="10"/>
      <c r="L63" s="55" t="s">
        <v>36</v>
      </c>
      <c r="M63" s="14" t="s">
        <v>4</v>
      </c>
      <c r="N63" s="10"/>
      <c r="O63" s="7"/>
      <c r="P63" s="7"/>
    </row>
    <row r="64" spans="1:16" s="20" customFormat="1" ht="15">
      <c r="A64" s="60" t="s">
        <v>65</v>
      </c>
      <c r="B64" s="7" t="s">
        <v>163</v>
      </c>
      <c r="C64" s="7" t="s">
        <v>137</v>
      </c>
      <c r="D64" s="19"/>
      <c r="E64" s="7" t="s">
        <v>89</v>
      </c>
      <c r="F64" s="9" t="s">
        <v>133</v>
      </c>
      <c r="G64" s="10">
        <v>508400</v>
      </c>
      <c r="H64" s="11"/>
      <c r="I64" s="11"/>
      <c r="J64" s="13"/>
      <c r="K64" s="10"/>
      <c r="L64" s="55" t="s">
        <v>46</v>
      </c>
      <c r="M64" s="14" t="s">
        <v>8</v>
      </c>
      <c r="N64" s="10"/>
      <c r="O64" s="7"/>
      <c r="P64" s="7"/>
    </row>
    <row r="65" spans="1:16" s="20" customFormat="1" ht="15">
      <c r="A65" s="60" t="s">
        <v>65</v>
      </c>
      <c r="B65" s="7" t="s">
        <v>164</v>
      </c>
      <c r="C65" s="7" t="s">
        <v>137</v>
      </c>
      <c r="D65" s="19"/>
      <c r="E65" s="7" t="s">
        <v>89</v>
      </c>
      <c r="F65" s="9" t="s">
        <v>133</v>
      </c>
      <c r="G65" s="10">
        <v>508400</v>
      </c>
      <c r="H65" s="11"/>
      <c r="I65" s="11"/>
      <c r="J65" s="13"/>
      <c r="K65" s="10"/>
      <c r="L65" s="55" t="s">
        <v>46</v>
      </c>
      <c r="M65" s="14" t="s">
        <v>8</v>
      </c>
      <c r="N65" s="10"/>
      <c r="O65" s="7"/>
      <c r="P65" s="7"/>
    </row>
    <row r="66" spans="1:16" s="20" customFormat="1" ht="15">
      <c r="A66" s="60" t="s">
        <v>65</v>
      </c>
      <c r="B66" s="7" t="s">
        <v>165</v>
      </c>
      <c r="C66" s="7" t="s">
        <v>137</v>
      </c>
      <c r="D66" s="19"/>
      <c r="E66" s="7" t="s">
        <v>89</v>
      </c>
      <c r="F66" s="9" t="s">
        <v>133</v>
      </c>
      <c r="G66" s="10">
        <v>508400</v>
      </c>
      <c r="H66" s="11"/>
      <c r="I66" s="11"/>
      <c r="J66" s="13"/>
      <c r="K66" s="10"/>
      <c r="L66" s="55" t="s">
        <v>47</v>
      </c>
      <c r="M66" s="14" t="s">
        <v>72</v>
      </c>
      <c r="N66" s="10"/>
      <c r="O66" s="7"/>
      <c r="P66" s="7"/>
    </row>
    <row r="67" spans="1:16" s="20" customFormat="1" ht="15">
      <c r="A67" s="60" t="s">
        <v>65</v>
      </c>
      <c r="B67" s="7" t="s">
        <v>166</v>
      </c>
      <c r="C67" s="7" t="s">
        <v>137</v>
      </c>
      <c r="D67" s="19"/>
      <c r="E67" s="7" t="s">
        <v>89</v>
      </c>
      <c r="F67" s="9" t="s">
        <v>133</v>
      </c>
      <c r="G67" s="10">
        <v>508400</v>
      </c>
      <c r="H67" s="11"/>
      <c r="I67" s="11"/>
      <c r="J67" s="13"/>
      <c r="K67" s="10"/>
      <c r="L67" s="55" t="s">
        <v>47</v>
      </c>
      <c r="M67" s="14" t="s">
        <v>72</v>
      </c>
      <c r="N67" s="10"/>
      <c r="O67" s="7"/>
      <c r="P67" s="7"/>
    </row>
    <row r="68" spans="1:16" s="20" customFormat="1" ht="15">
      <c r="A68" s="60" t="s">
        <v>65</v>
      </c>
      <c r="B68" s="7" t="s">
        <v>167</v>
      </c>
      <c r="C68" s="7" t="s">
        <v>137</v>
      </c>
      <c r="D68" s="19"/>
      <c r="E68" s="7" t="s">
        <v>89</v>
      </c>
      <c r="F68" s="9" t="s">
        <v>133</v>
      </c>
      <c r="G68" s="10">
        <v>508400</v>
      </c>
      <c r="H68" s="11"/>
      <c r="I68" s="11"/>
      <c r="J68" s="13"/>
      <c r="K68" s="10"/>
      <c r="L68" s="55" t="s">
        <v>198</v>
      </c>
      <c r="M68" s="14" t="s">
        <v>4</v>
      </c>
      <c r="N68" s="10"/>
      <c r="O68" s="7"/>
      <c r="P68" s="7"/>
    </row>
    <row r="69" spans="1:16" s="20" customFormat="1" ht="15">
      <c r="A69" s="60" t="s">
        <v>65</v>
      </c>
      <c r="B69" s="7" t="s">
        <v>168</v>
      </c>
      <c r="C69" s="7" t="s">
        <v>137</v>
      </c>
      <c r="D69" s="19"/>
      <c r="E69" s="7" t="s">
        <v>89</v>
      </c>
      <c r="F69" s="9" t="s">
        <v>133</v>
      </c>
      <c r="G69" s="10">
        <v>508400</v>
      </c>
      <c r="H69" s="11"/>
      <c r="I69" s="11"/>
      <c r="J69" s="13"/>
      <c r="K69" s="10"/>
      <c r="L69" s="55" t="s">
        <v>198</v>
      </c>
      <c r="M69" s="14" t="s">
        <v>4</v>
      </c>
      <c r="N69" s="10"/>
      <c r="O69" s="7"/>
      <c r="P69" s="7"/>
    </row>
    <row r="70" spans="1:16" s="20" customFormat="1" ht="15">
      <c r="A70" s="60" t="s">
        <v>65</v>
      </c>
      <c r="B70" s="7" t="s">
        <v>169</v>
      </c>
      <c r="C70" s="7" t="s">
        <v>137</v>
      </c>
      <c r="D70" s="19"/>
      <c r="E70" s="7" t="s">
        <v>89</v>
      </c>
      <c r="F70" s="9" t="s">
        <v>133</v>
      </c>
      <c r="G70" s="10">
        <v>508400</v>
      </c>
      <c r="H70" s="11"/>
      <c r="I70" s="11"/>
      <c r="J70" s="13"/>
      <c r="K70" s="10"/>
      <c r="L70" s="55" t="s">
        <v>199</v>
      </c>
      <c r="M70" s="1" t="s">
        <v>303</v>
      </c>
      <c r="N70" s="10"/>
      <c r="O70" s="7"/>
      <c r="P70" s="7"/>
    </row>
    <row r="71" spans="1:16" s="20" customFormat="1" ht="15">
      <c r="A71" s="60" t="s">
        <v>65</v>
      </c>
      <c r="B71" s="7" t="s">
        <v>170</v>
      </c>
      <c r="C71" s="7" t="s">
        <v>137</v>
      </c>
      <c r="D71" s="19"/>
      <c r="E71" s="7" t="s">
        <v>89</v>
      </c>
      <c r="F71" s="9" t="s">
        <v>133</v>
      </c>
      <c r="G71" s="10">
        <v>508400</v>
      </c>
      <c r="H71" s="11"/>
      <c r="I71" s="11"/>
      <c r="J71" s="13"/>
      <c r="K71" s="10"/>
      <c r="L71" s="55" t="s">
        <v>199</v>
      </c>
      <c r="M71" s="1" t="s">
        <v>303</v>
      </c>
      <c r="N71" s="10"/>
      <c r="O71" s="7"/>
      <c r="P71" s="7"/>
    </row>
    <row r="72" spans="1:16" s="20" customFormat="1" ht="15">
      <c r="A72" s="60" t="s">
        <v>65</v>
      </c>
      <c r="B72" s="7" t="s">
        <v>171</v>
      </c>
      <c r="C72" s="7" t="s">
        <v>137</v>
      </c>
      <c r="D72" s="19"/>
      <c r="E72" s="7" t="s">
        <v>89</v>
      </c>
      <c r="F72" s="9" t="s">
        <v>133</v>
      </c>
      <c r="G72" s="10">
        <v>508400</v>
      </c>
      <c r="H72" s="11"/>
      <c r="I72" s="11"/>
      <c r="J72" s="13"/>
      <c r="K72" s="10"/>
      <c r="L72" s="55" t="s">
        <v>38</v>
      </c>
      <c r="M72" s="14" t="s">
        <v>1</v>
      </c>
      <c r="N72" s="10"/>
      <c r="O72" s="7"/>
      <c r="P72" s="7"/>
    </row>
    <row r="73" spans="1:16" s="20" customFormat="1" ht="15">
      <c r="A73" s="60" t="s">
        <v>65</v>
      </c>
      <c r="B73" s="7" t="s">
        <v>172</v>
      </c>
      <c r="C73" s="7" t="s">
        <v>137</v>
      </c>
      <c r="D73" s="19"/>
      <c r="E73" s="7" t="s">
        <v>89</v>
      </c>
      <c r="F73" s="9" t="s">
        <v>133</v>
      </c>
      <c r="G73" s="10">
        <v>508400</v>
      </c>
      <c r="H73" s="11"/>
      <c r="I73" s="11"/>
      <c r="J73" s="13"/>
      <c r="K73" s="10"/>
      <c r="L73" s="55" t="s">
        <v>38</v>
      </c>
      <c r="M73" s="14" t="s">
        <v>1</v>
      </c>
      <c r="N73" s="10"/>
      <c r="O73" s="7"/>
      <c r="P73" s="7"/>
    </row>
    <row r="74" spans="1:16" s="20" customFormat="1" ht="15">
      <c r="A74" s="60" t="s">
        <v>65</v>
      </c>
      <c r="B74" s="7" t="s">
        <v>173</v>
      </c>
      <c r="C74" s="7" t="s">
        <v>137</v>
      </c>
      <c r="D74" s="19"/>
      <c r="E74" s="7" t="s">
        <v>89</v>
      </c>
      <c r="F74" s="9" t="s">
        <v>133</v>
      </c>
      <c r="G74" s="10">
        <v>508400</v>
      </c>
      <c r="H74" s="11"/>
      <c r="I74" s="11"/>
      <c r="J74" s="13"/>
      <c r="K74" s="10"/>
      <c r="L74" s="55" t="s">
        <v>38</v>
      </c>
      <c r="M74" s="14" t="s">
        <v>1</v>
      </c>
      <c r="N74" s="10"/>
      <c r="O74" s="7"/>
      <c r="P74" s="7"/>
    </row>
    <row r="75" spans="1:16" s="20" customFormat="1" ht="15">
      <c r="A75" s="60" t="s">
        <v>65</v>
      </c>
      <c r="B75" s="7" t="s">
        <v>174</v>
      </c>
      <c r="C75" s="7" t="s">
        <v>137</v>
      </c>
      <c r="D75" s="19"/>
      <c r="E75" s="7" t="s">
        <v>89</v>
      </c>
      <c r="F75" s="9" t="s">
        <v>133</v>
      </c>
      <c r="G75" s="10">
        <v>508400</v>
      </c>
      <c r="H75" s="11"/>
      <c r="I75" s="11"/>
      <c r="J75" s="13"/>
      <c r="K75" s="10"/>
      <c r="L75" s="55" t="s">
        <v>56</v>
      </c>
      <c r="M75" s="14" t="s">
        <v>9</v>
      </c>
      <c r="N75" s="10"/>
      <c r="O75" s="7"/>
      <c r="P75" s="7"/>
    </row>
    <row r="76" spans="1:16" s="20" customFormat="1" ht="15">
      <c r="A76" s="60" t="s">
        <v>65</v>
      </c>
      <c r="B76" s="7" t="s">
        <v>161</v>
      </c>
      <c r="C76" s="7" t="s">
        <v>137</v>
      </c>
      <c r="D76" s="19"/>
      <c r="E76" s="7" t="s">
        <v>89</v>
      </c>
      <c r="F76" s="9" t="s">
        <v>133</v>
      </c>
      <c r="G76" s="10">
        <v>508400</v>
      </c>
      <c r="H76" s="11"/>
      <c r="I76" s="11"/>
      <c r="J76" s="13"/>
      <c r="K76" s="10"/>
      <c r="L76" s="55" t="s">
        <v>200</v>
      </c>
      <c r="M76" s="14" t="s">
        <v>9</v>
      </c>
      <c r="N76" s="10"/>
      <c r="O76" s="7"/>
      <c r="P76" s="7"/>
    </row>
    <row r="77" spans="1:16" s="20" customFormat="1" ht="15">
      <c r="A77" s="60" t="s">
        <v>65</v>
      </c>
      <c r="B77" s="7" t="s">
        <v>175</v>
      </c>
      <c r="C77" s="7" t="s">
        <v>137</v>
      </c>
      <c r="D77" s="19"/>
      <c r="E77" s="7" t="s">
        <v>89</v>
      </c>
      <c r="F77" s="9" t="s">
        <v>133</v>
      </c>
      <c r="G77" s="10">
        <v>508400</v>
      </c>
      <c r="H77" s="11"/>
      <c r="I77" s="11"/>
      <c r="J77" s="13"/>
      <c r="K77" s="10"/>
      <c r="L77" s="55" t="s">
        <v>200</v>
      </c>
      <c r="M77" s="14" t="s">
        <v>9</v>
      </c>
      <c r="N77" s="10"/>
      <c r="O77" s="7"/>
      <c r="P77" s="7"/>
    </row>
    <row r="78" spans="1:16" s="20" customFormat="1" ht="15">
      <c r="A78" s="60" t="s">
        <v>65</v>
      </c>
      <c r="B78" s="7" t="s">
        <v>176</v>
      </c>
      <c r="C78" s="7" t="s">
        <v>137</v>
      </c>
      <c r="D78" s="19"/>
      <c r="E78" s="7" t="s">
        <v>89</v>
      </c>
      <c r="F78" s="9" t="s">
        <v>133</v>
      </c>
      <c r="G78" s="10">
        <v>508400</v>
      </c>
      <c r="H78" s="11"/>
      <c r="I78" s="11"/>
      <c r="J78" s="13"/>
      <c r="K78" s="10"/>
      <c r="L78" s="55" t="s">
        <v>201</v>
      </c>
      <c r="M78" s="1" t="s">
        <v>304</v>
      </c>
      <c r="N78" s="10"/>
      <c r="O78" s="7"/>
      <c r="P78" s="7"/>
    </row>
    <row r="79" spans="1:16" s="20" customFormat="1" ht="15">
      <c r="A79" s="60" t="s">
        <v>65</v>
      </c>
      <c r="B79" s="7" t="s">
        <v>177</v>
      </c>
      <c r="C79" s="7" t="s">
        <v>137</v>
      </c>
      <c r="D79" s="19"/>
      <c r="E79" s="7" t="s">
        <v>89</v>
      </c>
      <c r="F79" s="9" t="s">
        <v>133</v>
      </c>
      <c r="G79" s="10">
        <v>508400</v>
      </c>
      <c r="H79" s="11"/>
      <c r="I79" s="11"/>
      <c r="J79" s="13"/>
      <c r="K79" s="10"/>
      <c r="L79" s="55" t="s">
        <v>201</v>
      </c>
      <c r="M79" s="1" t="s">
        <v>304</v>
      </c>
      <c r="N79" s="10"/>
      <c r="O79" s="7"/>
      <c r="P79" s="7"/>
    </row>
    <row r="80" spans="1:16" s="20" customFormat="1" ht="15">
      <c r="A80" s="60" t="s">
        <v>65</v>
      </c>
      <c r="B80" s="7" t="s">
        <v>178</v>
      </c>
      <c r="C80" s="7" t="s">
        <v>137</v>
      </c>
      <c r="D80" s="19"/>
      <c r="E80" s="7" t="s">
        <v>89</v>
      </c>
      <c r="F80" s="9" t="s">
        <v>133</v>
      </c>
      <c r="G80" s="10">
        <v>508400</v>
      </c>
      <c r="H80" s="11"/>
      <c r="I80" s="11"/>
      <c r="J80" s="13"/>
      <c r="K80" s="10"/>
      <c r="L80" s="55" t="s">
        <v>202</v>
      </c>
      <c r="M80" s="14" t="s">
        <v>9</v>
      </c>
      <c r="N80" s="10"/>
      <c r="O80" s="7"/>
      <c r="P80" s="7"/>
    </row>
    <row r="81" spans="1:16" s="20" customFormat="1" ht="15">
      <c r="A81" s="60" t="s">
        <v>65</v>
      </c>
      <c r="B81" s="7" t="s">
        <v>179</v>
      </c>
      <c r="C81" s="7" t="s">
        <v>137</v>
      </c>
      <c r="D81" s="19"/>
      <c r="E81" s="7" t="s">
        <v>89</v>
      </c>
      <c r="F81" s="9" t="s">
        <v>133</v>
      </c>
      <c r="G81" s="10">
        <v>508400</v>
      </c>
      <c r="H81" s="11"/>
      <c r="I81" s="11"/>
      <c r="J81" s="13"/>
      <c r="K81" s="10"/>
      <c r="L81" s="55" t="s">
        <v>203</v>
      </c>
      <c r="M81" s="1" t="s">
        <v>304</v>
      </c>
      <c r="N81" s="10"/>
      <c r="O81" s="7"/>
      <c r="P81" s="7"/>
    </row>
    <row r="82" spans="1:16" s="20" customFormat="1" ht="15">
      <c r="A82" s="60" t="s">
        <v>65</v>
      </c>
      <c r="B82" s="7" t="s">
        <v>180</v>
      </c>
      <c r="C82" s="7" t="s">
        <v>137</v>
      </c>
      <c r="D82" s="19"/>
      <c r="E82" s="7" t="s">
        <v>89</v>
      </c>
      <c r="F82" s="9" t="s">
        <v>133</v>
      </c>
      <c r="G82" s="10">
        <v>508400</v>
      </c>
      <c r="H82" s="11"/>
      <c r="I82" s="11"/>
      <c r="J82" s="13"/>
      <c r="K82" s="10"/>
      <c r="L82" s="55" t="s">
        <v>204</v>
      </c>
      <c r="M82" s="14" t="s">
        <v>5</v>
      </c>
      <c r="N82" s="10"/>
      <c r="O82" s="7"/>
      <c r="P82" s="7"/>
    </row>
    <row r="83" spans="1:16" s="20" customFormat="1" ht="15">
      <c r="A83" s="60" t="s">
        <v>65</v>
      </c>
      <c r="B83" s="7" t="s">
        <v>181</v>
      </c>
      <c r="C83" s="7" t="s">
        <v>137</v>
      </c>
      <c r="D83" s="19"/>
      <c r="E83" s="7" t="s">
        <v>89</v>
      </c>
      <c r="F83" s="9" t="s">
        <v>133</v>
      </c>
      <c r="G83" s="10">
        <v>508400</v>
      </c>
      <c r="H83" s="11"/>
      <c r="I83" s="11"/>
      <c r="J83" s="13"/>
      <c r="K83" s="10"/>
      <c r="L83" s="55" t="s">
        <v>204</v>
      </c>
      <c r="M83" s="14" t="s">
        <v>5</v>
      </c>
      <c r="N83" s="10"/>
      <c r="O83" s="7"/>
      <c r="P83" s="7"/>
    </row>
    <row r="84" spans="1:16" s="20" customFormat="1" ht="15">
      <c r="A84" s="60" t="s">
        <v>65</v>
      </c>
      <c r="B84" s="7" t="s">
        <v>182</v>
      </c>
      <c r="C84" s="7" t="s">
        <v>137</v>
      </c>
      <c r="D84" s="19"/>
      <c r="E84" s="7" t="s">
        <v>89</v>
      </c>
      <c r="F84" s="9" t="s">
        <v>133</v>
      </c>
      <c r="G84" s="10">
        <v>508400</v>
      </c>
      <c r="H84" s="11"/>
      <c r="I84" s="11"/>
      <c r="J84" s="13"/>
      <c r="K84" s="10"/>
      <c r="L84" s="55" t="s">
        <v>67</v>
      </c>
      <c r="M84" s="14" t="s">
        <v>9</v>
      </c>
      <c r="N84" s="10"/>
      <c r="O84" s="7"/>
      <c r="P84" s="7"/>
    </row>
    <row r="85" spans="1:16" s="20" customFormat="1" ht="15">
      <c r="A85" s="60" t="s">
        <v>65</v>
      </c>
      <c r="B85" s="7" t="s">
        <v>183</v>
      </c>
      <c r="C85" s="7" t="s">
        <v>137</v>
      </c>
      <c r="D85" s="19"/>
      <c r="E85" s="7" t="s">
        <v>89</v>
      </c>
      <c r="F85" s="9" t="s">
        <v>133</v>
      </c>
      <c r="G85" s="10">
        <v>508400</v>
      </c>
      <c r="H85" s="11"/>
      <c r="I85" s="11"/>
      <c r="J85" s="13"/>
      <c r="K85" s="10"/>
      <c r="L85" s="55" t="s">
        <v>205</v>
      </c>
      <c r="M85" s="1" t="s">
        <v>3</v>
      </c>
      <c r="N85" s="10"/>
      <c r="O85" s="7"/>
      <c r="P85" s="7"/>
    </row>
    <row r="86" spans="1:16" s="20" customFormat="1" ht="15">
      <c r="A86" s="60" t="s">
        <v>65</v>
      </c>
      <c r="B86" s="7" t="s">
        <v>184</v>
      </c>
      <c r="C86" s="7" t="s">
        <v>137</v>
      </c>
      <c r="D86" s="19"/>
      <c r="E86" s="7" t="s">
        <v>89</v>
      </c>
      <c r="F86" s="9" t="s">
        <v>133</v>
      </c>
      <c r="G86" s="10">
        <v>508400</v>
      </c>
      <c r="H86" s="11"/>
      <c r="I86" s="11"/>
      <c r="J86" s="13"/>
      <c r="K86" s="10"/>
      <c r="L86" s="55" t="s">
        <v>205</v>
      </c>
      <c r="M86" s="1" t="s">
        <v>3</v>
      </c>
      <c r="N86" s="10"/>
      <c r="O86" s="7"/>
      <c r="P86" s="7"/>
    </row>
    <row r="87" spans="1:16" s="20" customFormat="1" ht="15">
      <c r="A87" s="60" t="s">
        <v>65</v>
      </c>
      <c r="B87" s="7" t="s">
        <v>185</v>
      </c>
      <c r="C87" s="7" t="s">
        <v>137</v>
      </c>
      <c r="D87" s="19"/>
      <c r="E87" s="7" t="s">
        <v>89</v>
      </c>
      <c r="F87" s="9" t="s">
        <v>133</v>
      </c>
      <c r="G87" s="10">
        <v>508400</v>
      </c>
      <c r="H87" s="11"/>
      <c r="I87" s="11"/>
      <c r="J87" s="13"/>
      <c r="K87" s="10"/>
      <c r="L87" s="55" t="s">
        <v>69</v>
      </c>
      <c r="M87" s="1" t="s">
        <v>12</v>
      </c>
      <c r="N87" s="10"/>
      <c r="O87" s="7"/>
      <c r="P87" s="7"/>
    </row>
    <row r="88" spans="1:16" s="20" customFormat="1" ht="15">
      <c r="A88" s="60" t="s">
        <v>65</v>
      </c>
      <c r="B88" s="7" t="s">
        <v>186</v>
      </c>
      <c r="C88" s="7" t="s">
        <v>137</v>
      </c>
      <c r="D88" s="19"/>
      <c r="E88" s="7" t="s">
        <v>89</v>
      </c>
      <c r="F88" s="9" t="s">
        <v>133</v>
      </c>
      <c r="G88" s="10">
        <v>508400</v>
      </c>
      <c r="H88" s="11"/>
      <c r="I88" s="11"/>
      <c r="J88" s="13"/>
      <c r="K88" s="10"/>
      <c r="L88" s="55" t="s">
        <v>206</v>
      </c>
      <c r="M88" s="1" t="s">
        <v>303</v>
      </c>
      <c r="N88" s="10"/>
      <c r="O88" s="7"/>
      <c r="P88" s="7"/>
    </row>
    <row r="89" spans="1:16" s="20" customFormat="1" ht="15">
      <c r="A89" s="60" t="s">
        <v>65</v>
      </c>
      <c r="B89" s="7" t="s">
        <v>187</v>
      </c>
      <c r="C89" s="7" t="s">
        <v>137</v>
      </c>
      <c r="D89" s="19"/>
      <c r="E89" s="7" t="s">
        <v>89</v>
      </c>
      <c r="F89" s="9" t="s">
        <v>133</v>
      </c>
      <c r="G89" s="10">
        <v>508400</v>
      </c>
      <c r="H89" s="11"/>
      <c r="I89" s="11"/>
      <c r="J89" s="13"/>
      <c r="K89" s="10"/>
      <c r="L89" s="55" t="s">
        <v>207</v>
      </c>
      <c r="M89" s="1" t="s">
        <v>11</v>
      </c>
      <c r="N89" s="10"/>
      <c r="O89" s="7"/>
      <c r="P89" s="7"/>
    </row>
    <row r="90" spans="1:16" s="20" customFormat="1" ht="15">
      <c r="A90" s="60" t="s">
        <v>65</v>
      </c>
      <c r="B90" s="7" t="s">
        <v>188</v>
      </c>
      <c r="C90" s="7" t="s">
        <v>137</v>
      </c>
      <c r="D90" s="19"/>
      <c r="E90" s="7" t="s">
        <v>89</v>
      </c>
      <c r="F90" s="9" t="s">
        <v>133</v>
      </c>
      <c r="G90" s="10">
        <v>508400</v>
      </c>
      <c r="H90" s="11"/>
      <c r="I90" s="11"/>
      <c r="J90" s="13"/>
      <c r="K90" s="10"/>
      <c r="L90" s="55" t="s">
        <v>207</v>
      </c>
      <c r="M90" s="1" t="s">
        <v>11</v>
      </c>
      <c r="N90" s="10"/>
      <c r="O90" s="7"/>
      <c r="P90" s="7"/>
    </row>
    <row r="91" spans="1:16" s="20" customFormat="1" ht="15">
      <c r="A91" s="60" t="s">
        <v>65</v>
      </c>
      <c r="B91" s="7" t="s">
        <v>189</v>
      </c>
      <c r="C91" s="7" t="s">
        <v>137</v>
      </c>
      <c r="D91" s="19"/>
      <c r="E91" s="7" t="s">
        <v>89</v>
      </c>
      <c r="F91" s="9" t="s">
        <v>133</v>
      </c>
      <c r="G91" s="10">
        <v>508400</v>
      </c>
      <c r="H91" s="11"/>
      <c r="I91" s="11"/>
      <c r="J91" s="13"/>
      <c r="K91" s="10"/>
      <c r="L91" s="55" t="s">
        <v>208</v>
      </c>
      <c r="M91" s="1" t="s">
        <v>3</v>
      </c>
      <c r="N91" s="10"/>
      <c r="O91" s="7"/>
      <c r="P91" s="7"/>
    </row>
    <row r="92" spans="1:16" s="20" customFormat="1" ht="15">
      <c r="A92" s="60" t="s">
        <v>65</v>
      </c>
      <c r="B92" s="7" t="s">
        <v>190</v>
      </c>
      <c r="C92" s="7" t="s">
        <v>137</v>
      </c>
      <c r="D92" s="19"/>
      <c r="E92" s="7" t="s">
        <v>89</v>
      </c>
      <c r="F92" s="9" t="s">
        <v>133</v>
      </c>
      <c r="G92" s="10">
        <v>508400</v>
      </c>
      <c r="H92" s="11"/>
      <c r="I92" s="11"/>
      <c r="J92" s="13"/>
      <c r="K92" s="10"/>
      <c r="L92" s="55" t="s">
        <v>208</v>
      </c>
      <c r="M92" s="1" t="s">
        <v>3</v>
      </c>
      <c r="N92" s="10"/>
      <c r="O92" s="7"/>
      <c r="P92" s="7"/>
    </row>
    <row r="93" spans="1:16" s="20" customFormat="1" ht="15">
      <c r="A93" s="60" t="s">
        <v>65</v>
      </c>
      <c r="B93" s="7" t="s">
        <v>191</v>
      </c>
      <c r="C93" s="7" t="s">
        <v>137</v>
      </c>
      <c r="D93" s="19"/>
      <c r="E93" s="7" t="s">
        <v>89</v>
      </c>
      <c r="F93" s="9" t="s">
        <v>133</v>
      </c>
      <c r="G93" s="10">
        <v>508400</v>
      </c>
      <c r="H93" s="11"/>
      <c r="I93" s="11"/>
      <c r="J93" s="13"/>
      <c r="K93" s="10"/>
      <c r="L93" s="55" t="s">
        <v>209</v>
      </c>
      <c r="M93" s="14" t="s">
        <v>5</v>
      </c>
      <c r="N93" s="10"/>
      <c r="O93" s="7"/>
      <c r="P93" s="7"/>
    </row>
    <row r="94" spans="1:16" s="20" customFormat="1" ht="15">
      <c r="A94" s="60" t="s">
        <v>65</v>
      </c>
      <c r="B94" s="7" t="s">
        <v>192</v>
      </c>
      <c r="C94" s="7" t="s">
        <v>137</v>
      </c>
      <c r="D94" s="19"/>
      <c r="E94" s="7" t="s">
        <v>89</v>
      </c>
      <c r="F94" s="9" t="s">
        <v>133</v>
      </c>
      <c r="G94" s="10">
        <v>508400</v>
      </c>
      <c r="H94" s="11"/>
      <c r="I94" s="11"/>
      <c r="J94" s="13"/>
      <c r="K94" s="10"/>
      <c r="L94" s="55" t="s">
        <v>209</v>
      </c>
      <c r="M94" s="14" t="s">
        <v>5</v>
      </c>
      <c r="N94" s="10"/>
      <c r="O94" s="7"/>
      <c r="P94" s="7"/>
    </row>
    <row r="95" spans="1:16" s="20" customFormat="1" ht="15">
      <c r="A95" s="60" t="s">
        <v>65</v>
      </c>
      <c r="B95" s="7" t="s">
        <v>193</v>
      </c>
      <c r="C95" s="7" t="s">
        <v>137</v>
      </c>
      <c r="D95" s="19"/>
      <c r="E95" s="7" t="s">
        <v>89</v>
      </c>
      <c r="F95" s="9" t="s">
        <v>133</v>
      </c>
      <c r="G95" s="10">
        <v>508400</v>
      </c>
      <c r="H95" s="11"/>
      <c r="I95" s="11"/>
      <c r="J95" s="13"/>
      <c r="K95" s="10"/>
      <c r="L95" s="55" t="s">
        <v>59</v>
      </c>
      <c r="M95" s="1" t="s">
        <v>6</v>
      </c>
      <c r="N95" s="10"/>
      <c r="O95" s="7"/>
      <c r="P95" s="7"/>
    </row>
    <row r="96" spans="1:16" s="20" customFormat="1" ht="15">
      <c r="A96" s="60" t="s">
        <v>65</v>
      </c>
      <c r="B96" s="7" t="s">
        <v>194</v>
      </c>
      <c r="C96" s="7" t="s">
        <v>137</v>
      </c>
      <c r="D96" s="19"/>
      <c r="E96" s="7" t="s">
        <v>89</v>
      </c>
      <c r="F96" s="9" t="s">
        <v>133</v>
      </c>
      <c r="G96" s="10">
        <v>508400</v>
      </c>
      <c r="H96" s="11"/>
      <c r="I96" s="11"/>
      <c r="J96" s="13"/>
      <c r="K96" s="10"/>
      <c r="L96" s="55" t="s">
        <v>59</v>
      </c>
      <c r="M96" s="1" t="s">
        <v>6</v>
      </c>
      <c r="N96" s="10"/>
      <c r="O96" s="7"/>
      <c r="P96" s="7"/>
    </row>
    <row r="97" spans="1:16" s="20" customFormat="1" ht="15">
      <c r="A97" s="60" t="s">
        <v>65</v>
      </c>
      <c r="B97" s="7" t="s">
        <v>161</v>
      </c>
      <c r="C97" s="7" t="s">
        <v>137</v>
      </c>
      <c r="D97" s="19"/>
      <c r="E97" s="7" t="s">
        <v>89</v>
      </c>
      <c r="F97" s="9" t="s">
        <v>133</v>
      </c>
      <c r="G97" s="10">
        <v>508400</v>
      </c>
      <c r="H97" s="11"/>
      <c r="I97" s="11"/>
      <c r="J97" s="13"/>
      <c r="K97" s="10"/>
      <c r="L97" s="55" t="s">
        <v>66</v>
      </c>
      <c r="M97" s="14" t="s">
        <v>1</v>
      </c>
      <c r="N97" s="10"/>
      <c r="O97" s="7"/>
      <c r="P97" s="7"/>
    </row>
    <row r="98" spans="1:16" s="20" customFormat="1" ht="15">
      <c r="A98" s="60" t="s">
        <v>65</v>
      </c>
      <c r="B98" s="7" t="s">
        <v>195</v>
      </c>
      <c r="C98" s="7" t="s">
        <v>137</v>
      </c>
      <c r="D98" s="19"/>
      <c r="E98" s="7" t="s">
        <v>89</v>
      </c>
      <c r="F98" s="9" t="s">
        <v>133</v>
      </c>
      <c r="G98" s="10">
        <v>508400</v>
      </c>
      <c r="H98" s="11"/>
      <c r="I98" s="11"/>
      <c r="J98" s="13"/>
      <c r="K98" s="10"/>
      <c r="L98" s="55" t="s">
        <v>61</v>
      </c>
      <c r="M98" s="1" t="s">
        <v>6</v>
      </c>
      <c r="N98" s="10"/>
      <c r="O98" s="7"/>
      <c r="P98" s="7"/>
    </row>
    <row r="99" spans="1:16" s="20" customFormat="1" ht="15">
      <c r="A99" s="60" t="s">
        <v>65</v>
      </c>
      <c r="B99" s="7" t="s">
        <v>196</v>
      </c>
      <c r="C99" s="7" t="s">
        <v>137</v>
      </c>
      <c r="D99" s="19"/>
      <c r="E99" s="7" t="s">
        <v>89</v>
      </c>
      <c r="F99" s="9" t="s">
        <v>133</v>
      </c>
      <c r="G99" s="10">
        <v>508400</v>
      </c>
      <c r="H99" s="11"/>
      <c r="I99" s="11"/>
      <c r="J99" s="13"/>
      <c r="K99" s="10"/>
      <c r="L99" s="55" t="s">
        <v>61</v>
      </c>
      <c r="M99" s="1" t="s">
        <v>6</v>
      </c>
      <c r="N99" s="10"/>
      <c r="O99" s="7"/>
      <c r="P99" s="7"/>
    </row>
    <row r="100" spans="1:16" s="20" customFormat="1" ht="15">
      <c r="A100" s="60" t="s">
        <v>65</v>
      </c>
      <c r="B100" s="7" t="s">
        <v>197</v>
      </c>
      <c r="C100" s="7" t="s">
        <v>137</v>
      </c>
      <c r="D100" s="19"/>
      <c r="E100" s="7" t="s">
        <v>89</v>
      </c>
      <c r="F100" s="9" t="s">
        <v>133</v>
      </c>
      <c r="G100" s="10">
        <v>508400</v>
      </c>
      <c r="H100" s="11"/>
      <c r="I100" s="11"/>
      <c r="J100" s="13"/>
      <c r="K100" s="10"/>
      <c r="L100" s="55" t="s">
        <v>210</v>
      </c>
      <c r="M100" s="1" t="s">
        <v>2</v>
      </c>
      <c r="N100" s="10"/>
      <c r="O100" s="7"/>
      <c r="P100" s="7"/>
    </row>
    <row r="101" spans="1:16" s="20" customFormat="1" ht="15">
      <c r="A101" s="60" t="s">
        <v>65</v>
      </c>
      <c r="B101" s="7" t="s">
        <v>211</v>
      </c>
      <c r="C101" s="7" t="s">
        <v>137</v>
      </c>
      <c r="D101" s="19"/>
      <c r="E101" s="7" t="s">
        <v>89</v>
      </c>
      <c r="F101" s="9" t="s">
        <v>133</v>
      </c>
      <c r="G101" s="10">
        <v>554403.15</v>
      </c>
      <c r="H101" s="61"/>
      <c r="I101" s="11"/>
      <c r="J101" s="13"/>
      <c r="K101" s="10"/>
      <c r="L101" s="55" t="s">
        <v>41</v>
      </c>
      <c r="M101" s="14" t="s">
        <v>9</v>
      </c>
      <c r="N101" s="10"/>
      <c r="O101" s="7"/>
      <c r="P101" s="7"/>
    </row>
    <row r="102" spans="1:16" s="20" customFormat="1" ht="15">
      <c r="A102" s="60" t="s">
        <v>65</v>
      </c>
      <c r="B102" s="7" t="s">
        <v>211</v>
      </c>
      <c r="C102" s="7" t="s">
        <v>137</v>
      </c>
      <c r="D102" s="19"/>
      <c r="E102" s="7" t="s">
        <v>89</v>
      </c>
      <c r="F102" s="9" t="s">
        <v>133</v>
      </c>
      <c r="G102" s="10">
        <v>1593112.5</v>
      </c>
      <c r="H102" s="61"/>
      <c r="I102" s="11"/>
      <c r="J102" s="13"/>
      <c r="K102" s="10"/>
      <c r="L102" s="55" t="s">
        <v>212</v>
      </c>
      <c r="M102" s="14" t="s">
        <v>5</v>
      </c>
      <c r="N102" s="10"/>
      <c r="O102" s="7"/>
      <c r="P102" s="7"/>
    </row>
    <row r="103" spans="1:16" s="20" customFormat="1" ht="15">
      <c r="A103" s="60" t="s">
        <v>65</v>
      </c>
      <c r="B103" s="7" t="s">
        <v>211</v>
      </c>
      <c r="C103" s="7" t="s">
        <v>137</v>
      </c>
      <c r="D103" s="19"/>
      <c r="E103" s="7" t="s">
        <v>89</v>
      </c>
      <c r="F103" s="9" t="s">
        <v>133</v>
      </c>
      <c r="G103" s="10">
        <v>650354.0399999999</v>
      </c>
      <c r="H103" s="61"/>
      <c r="I103" s="11"/>
      <c r="J103" s="13"/>
      <c r="K103" s="10"/>
      <c r="L103" s="55" t="s">
        <v>43</v>
      </c>
      <c r="M103" s="1" t="s">
        <v>10</v>
      </c>
      <c r="N103" s="10"/>
      <c r="O103" s="7"/>
      <c r="P103" s="7"/>
    </row>
    <row r="104" spans="1:16" s="20" customFormat="1" ht="15">
      <c r="A104" s="60" t="s">
        <v>65</v>
      </c>
      <c r="B104" s="7" t="s">
        <v>211</v>
      </c>
      <c r="C104" s="7" t="s">
        <v>137</v>
      </c>
      <c r="D104" s="19"/>
      <c r="E104" s="7" t="s">
        <v>89</v>
      </c>
      <c r="F104" s="9" t="s">
        <v>133</v>
      </c>
      <c r="G104" s="10">
        <v>310417.212</v>
      </c>
      <c r="H104" s="61"/>
      <c r="I104" s="11"/>
      <c r="J104" s="13"/>
      <c r="K104" s="10"/>
      <c r="L104" s="55" t="s">
        <v>69</v>
      </c>
      <c r="M104" s="1" t="s">
        <v>12</v>
      </c>
      <c r="N104" s="10"/>
      <c r="O104" s="7"/>
      <c r="P104" s="7"/>
    </row>
    <row r="105" spans="1:16" s="20" customFormat="1" ht="15">
      <c r="A105" s="60" t="s">
        <v>65</v>
      </c>
      <c r="B105" s="7" t="s">
        <v>211</v>
      </c>
      <c r="C105" s="7" t="s">
        <v>137</v>
      </c>
      <c r="D105" s="19"/>
      <c r="E105" s="7" t="s">
        <v>89</v>
      </c>
      <c r="F105" s="9" t="s">
        <v>133</v>
      </c>
      <c r="G105" s="10">
        <v>591314.808</v>
      </c>
      <c r="H105" s="61"/>
      <c r="I105" s="11"/>
      <c r="J105" s="13"/>
      <c r="K105" s="10"/>
      <c r="L105" s="55" t="s">
        <v>61</v>
      </c>
      <c r="M105" s="1" t="s">
        <v>6</v>
      </c>
      <c r="N105" s="10"/>
      <c r="O105" s="7"/>
      <c r="P105" s="7"/>
    </row>
    <row r="106" spans="1:16" s="20" customFormat="1" ht="15">
      <c r="A106" s="60" t="s">
        <v>65</v>
      </c>
      <c r="B106" s="7" t="s">
        <v>70</v>
      </c>
      <c r="C106" s="7" t="s">
        <v>137</v>
      </c>
      <c r="D106" s="19"/>
      <c r="E106" s="7" t="s">
        <v>89</v>
      </c>
      <c r="F106" s="9" t="s">
        <v>133</v>
      </c>
      <c r="G106" s="10">
        <v>81421</v>
      </c>
      <c r="H106" s="11"/>
      <c r="I106" s="11"/>
      <c r="J106" s="13"/>
      <c r="K106" s="10"/>
      <c r="L106" s="55" t="s">
        <v>46</v>
      </c>
      <c r="M106" s="14" t="s">
        <v>8</v>
      </c>
      <c r="N106" s="10"/>
      <c r="O106" s="7"/>
      <c r="P106" s="7"/>
    </row>
    <row r="107" spans="1:16" s="20" customFormat="1" ht="15">
      <c r="A107" s="60" t="s">
        <v>65</v>
      </c>
      <c r="B107" s="7" t="s">
        <v>71</v>
      </c>
      <c r="C107" s="7" t="s">
        <v>137</v>
      </c>
      <c r="D107" s="19"/>
      <c r="E107" s="7" t="s">
        <v>89</v>
      </c>
      <c r="F107" s="9" t="s">
        <v>133</v>
      </c>
      <c r="G107" s="10">
        <v>81421</v>
      </c>
      <c r="H107" s="11"/>
      <c r="I107" s="11"/>
      <c r="J107" s="13"/>
      <c r="K107" s="10"/>
      <c r="L107" s="57" t="s">
        <v>46</v>
      </c>
      <c r="M107" s="14" t="s">
        <v>8</v>
      </c>
      <c r="N107" s="10"/>
      <c r="O107" s="7"/>
      <c r="P107" s="7"/>
    </row>
    <row r="108" spans="1:16" s="20" customFormat="1" ht="15">
      <c r="A108" s="60" t="s">
        <v>65</v>
      </c>
      <c r="B108" s="7" t="s">
        <v>73</v>
      </c>
      <c r="C108" s="7" t="s">
        <v>137</v>
      </c>
      <c r="D108" s="19"/>
      <c r="E108" s="7" t="s">
        <v>89</v>
      </c>
      <c r="F108" s="9" t="s">
        <v>133</v>
      </c>
      <c r="G108" s="10">
        <v>81421</v>
      </c>
      <c r="H108" s="11"/>
      <c r="I108" s="11"/>
      <c r="J108" s="13"/>
      <c r="K108" s="10"/>
      <c r="L108" s="55" t="s">
        <v>199</v>
      </c>
      <c r="M108" s="1" t="s">
        <v>303</v>
      </c>
      <c r="N108" s="10"/>
      <c r="O108" s="7"/>
      <c r="P108" s="7"/>
    </row>
    <row r="109" spans="1:16" s="20" customFormat="1" ht="15">
      <c r="A109" s="60" t="s">
        <v>65</v>
      </c>
      <c r="B109" s="7" t="s">
        <v>74</v>
      </c>
      <c r="C109" s="7" t="s">
        <v>137</v>
      </c>
      <c r="D109" s="19"/>
      <c r="E109" s="7" t="s">
        <v>89</v>
      </c>
      <c r="F109" s="9" t="s">
        <v>133</v>
      </c>
      <c r="G109" s="10">
        <v>81421</v>
      </c>
      <c r="H109" s="11"/>
      <c r="I109" s="11"/>
      <c r="J109" s="13"/>
      <c r="K109" s="10"/>
      <c r="L109" s="57" t="s">
        <v>66</v>
      </c>
      <c r="M109" s="14" t="s">
        <v>1</v>
      </c>
      <c r="N109" s="10"/>
      <c r="O109" s="7"/>
      <c r="P109" s="7"/>
    </row>
    <row r="110" spans="1:16" s="20" customFormat="1" ht="15">
      <c r="A110" s="60" t="s">
        <v>65</v>
      </c>
      <c r="B110" s="7" t="s">
        <v>75</v>
      </c>
      <c r="C110" s="7" t="s">
        <v>137</v>
      </c>
      <c r="D110" s="19"/>
      <c r="E110" s="7" t="s">
        <v>89</v>
      </c>
      <c r="F110" s="9" t="s">
        <v>133</v>
      </c>
      <c r="G110" s="10">
        <v>81421</v>
      </c>
      <c r="H110" s="11"/>
      <c r="I110" s="11"/>
      <c r="J110" s="13"/>
      <c r="K110" s="10"/>
      <c r="L110" s="57" t="s">
        <v>38</v>
      </c>
      <c r="M110" s="14" t="s">
        <v>1</v>
      </c>
      <c r="N110" s="10"/>
      <c r="O110" s="7"/>
      <c r="P110" s="7"/>
    </row>
    <row r="111" spans="1:16" s="20" customFormat="1" ht="15">
      <c r="A111" s="60" t="s">
        <v>65</v>
      </c>
      <c r="B111" s="7" t="s">
        <v>213</v>
      </c>
      <c r="C111" s="7" t="s">
        <v>137</v>
      </c>
      <c r="D111" s="19"/>
      <c r="E111" s="7" t="s">
        <v>89</v>
      </c>
      <c r="F111" s="9" t="s">
        <v>133</v>
      </c>
      <c r="G111" s="10">
        <v>81421</v>
      </c>
      <c r="H111" s="11"/>
      <c r="I111" s="11"/>
      <c r="J111" s="13"/>
      <c r="K111" s="10"/>
      <c r="L111" s="57" t="s">
        <v>68</v>
      </c>
      <c r="M111" s="14" t="s">
        <v>5</v>
      </c>
      <c r="N111" s="10"/>
      <c r="O111" s="7"/>
      <c r="P111" s="7"/>
    </row>
    <row r="112" spans="1:16" s="20" customFormat="1" ht="15">
      <c r="A112" s="60" t="s">
        <v>65</v>
      </c>
      <c r="B112" s="7" t="s">
        <v>76</v>
      </c>
      <c r="C112" s="7" t="s">
        <v>137</v>
      </c>
      <c r="D112" s="19"/>
      <c r="E112" s="7" t="s">
        <v>89</v>
      </c>
      <c r="F112" s="9" t="s">
        <v>133</v>
      </c>
      <c r="G112" s="10">
        <v>81421</v>
      </c>
      <c r="H112" s="11"/>
      <c r="I112" s="11"/>
      <c r="J112" s="13"/>
      <c r="K112" s="10"/>
      <c r="L112" s="57" t="s">
        <v>68</v>
      </c>
      <c r="M112" s="14" t="s">
        <v>5</v>
      </c>
      <c r="N112" s="10"/>
      <c r="O112" s="7"/>
      <c r="P112" s="7"/>
    </row>
    <row r="113" spans="1:16" s="20" customFormat="1" ht="15">
      <c r="A113" s="60" t="s">
        <v>65</v>
      </c>
      <c r="B113" s="7" t="s">
        <v>77</v>
      </c>
      <c r="C113" s="7" t="s">
        <v>137</v>
      </c>
      <c r="D113" s="19"/>
      <c r="E113" s="7" t="s">
        <v>89</v>
      </c>
      <c r="F113" s="9" t="s">
        <v>133</v>
      </c>
      <c r="G113" s="10">
        <v>81421</v>
      </c>
      <c r="H113" s="11"/>
      <c r="I113" s="11"/>
      <c r="J113" s="13"/>
      <c r="K113" s="10"/>
      <c r="L113" s="55" t="s">
        <v>212</v>
      </c>
      <c r="M113" s="14" t="s">
        <v>5</v>
      </c>
      <c r="N113" s="10"/>
      <c r="O113" s="7"/>
      <c r="P113" s="7"/>
    </row>
    <row r="114" spans="1:16" s="20" customFormat="1" ht="15">
      <c r="A114" s="60" t="s">
        <v>65</v>
      </c>
      <c r="B114" s="7" t="s">
        <v>78</v>
      </c>
      <c r="C114" s="7" t="s">
        <v>137</v>
      </c>
      <c r="D114" s="19"/>
      <c r="E114" s="7" t="s">
        <v>89</v>
      </c>
      <c r="F114" s="9" t="s">
        <v>133</v>
      </c>
      <c r="G114" s="10">
        <v>81421</v>
      </c>
      <c r="H114" s="11"/>
      <c r="I114" s="11"/>
      <c r="J114" s="13"/>
      <c r="K114" s="10"/>
      <c r="L114" s="55" t="s">
        <v>212</v>
      </c>
      <c r="M114" s="14" t="s">
        <v>5</v>
      </c>
      <c r="N114" s="10"/>
      <c r="O114" s="7"/>
      <c r="P114" s="7"/>
    </row>
    <row r="115" spans="1:16" s="20" customFormat="1" ht="15">
      <c r="A115" s="60" t="s">
        <v>65</v>
      </c>
      <c r="B115" s="7" t="s">
        <v>79</v>
      </c>
      <c r="C115" s="7" t="s">
        <v>137</v>
      </c>
      <c r="D115" s="19"/>
      <c r="E115" s="7" t="s">
        <v>89</v>
      </c>
      <c r="F115" s="9" t="s">
        <v>133</v>
      </c>
      <c r="G115" s="10">
        <v>81421</v>
      </c>
      <c r="H115" s="11"/>
      <c r="I115" s="11"/>
      <c r="J115" s="13"/>
      <c r="K115" s="10"/>
      <c r="L115" s="55" t="s">
        <v>212</v>
      </c>
      <c r="M115" s="14" t="s">
        <v>5</v>
      </c>
      <c r="N115" s="10"/>
      <c r="O115" s="7"/>
      <c r="P115" s="7"/>
    </row>
    <row r="116" spans="1:16" s="20" customFormat="1" ht="15">
      <c r="A116" s="12"/>
      <c r="B116" s="7"/>
      <c r="C116" s="15"/>
      <c r="D116" s="19"/>
      <c r="E116" s="7"/>
      <c r="F116" s="7"/>
      <c r="G116" s="10"/>
      <c r="H116" s="11"/>
      <c r="I116" s="11"/>
      <c r="J116" s="13"/>
      <c r="K116" s="10"/>
      <c r="L116" s="57"/>
      <c r="M116" s="14"/>
      <c r="N116" s="10"/>
      <c r="O116" s="7"/>
      <c r="P116" s="7"/>
    </row>
    <row r="117" spans="1:16" s="20" customFormat="1" ht="15">
      <c r="A117" s="12"/>
      <c r="B117" s="7"/>
      <c r="C117" s="15"/>
      <c r="D117" s="19"/>
      <c r="E117" s="7"/>
      <c r="F117" s="7"/>
      <c r="G117" s="10"/>
      <c r="H117" s="11"/>
      <c r="I117" s="11"/>
      <c r="J117" s="13"/>
      <c r="K117" s="10"/>
      <c r="L117" s="57"/>
      <c r="M117" s="7"/>
      <c r="N117" s="10"/>
      <c r="O117" s="7"/>
      <c r="P117" s="7"/>
    </row>
    <row r="118" spans="1:16" s="20" customFormat="1" ht="15">
      <c r="A118" s="12"/>
      <c r="B118" s="7"/>
      <c r="C118" s="15"/>
      <c r="D118" s="19"/>
      <c r="E118" s="7"/>
      <c r="F118" s="7"/>
      <c r="G118" s="10"/>
      <c r="H118" s="11"/>
      <c r="I118" s="11"/>
      <c r="J118" s="13"/>
      <c r="K118" s="10"/>
      <c r="L118" s="57"/>
      <c r="M118" s="7"/>
      <c r="N118" s="10"/>
      <c r="O118" s="7"/>
      <c r="P118" s="7"/>
    </row>
    <row r="119" spans="1:16" s="20" customFormat="1" ht="15">
      <c r="A119" s="12"/>
      <c r="B119" s="7"/>
      <c r="C119" s="15"/>
      <c r="D119" s="19"/>
      <c r="E119" s="7"/>
      <c r="F119" s="7"/>
      <c r="G119" s="10"/>
      <c r="H119" s="11"/>
      <c r="I119" s="11"/>
      <c r="J119" s="13"/>
      <c r="K119" s="10"/>
      <c r="L119" s="57"/>
      <c r="M119" s="7"/>
      <c r="N119" s="10"/>
      <c r="O119" s="7"/>
      <c r="P119" s="7"/>
    </row>
    <row r="120" spans="1:16" s="20" customFormat="1" ht="15">
      <c r="A120" s="12"/>
      <c r="B120" s="7"/>
      <c r="C120" s="15"/>
      <c r="D120" s="19"/>
      <c r="E120" s="7"/>
      <c r="F120" s="7"/>
      <c r="G120" s="10"/>
      <c r="H120" s="11"/>
      <c r="I120" s="11"/>
      <c r="J120" s="13"/>
      <c r="K120" s="10"/>
      <c r="L120" s="57"/>
      <c r="M120" s="7"/>
      <c r="N120" s="10"/>
      <c r="O120" s="7"/>
      <c r="P120" s="7"/>
    </row>
    <row r="121" spans="1:16" s="20" customFormat="1" ht="15">
      <c r="A121" s="12"/>
      <c r="B121" s="7"/>
      <c r="C121" s="15"/>
      <c r="D121" s="19"/>
      <c r="E121" s="7"/>
      <c r="F121" s="7"/>
      <c r="G121" s="10"/>
      <c r="H121" s="11"/>
      <c r="I121" s="11"/>
      <c r="J121" s="13"/>
      <c r="K121" s="10"/>
      <c r="L121" s="57"/>
      <c r="M121" s="7"/>
      <c r="N121" s="10"/>
      <c r="O121" s="7"/>
      <c r="P121" s="7"/>
    </row>
    <row r="122" spans="1:16" s="20" customFormat="1" ht="15">
      <c r="A122" s="12"/>
      <c r="B122" s="7"/>
      <c r="C122" s="15"/>
      <c r="D122" s="19"/>
      <c r="E122" s="7"/>
      <c r="F122" s="7"/>
      <c r="G122" s="10"/>
      <c r="H122" s="11"/>
      <c r="I122" s="11"/>
      <c r="J122" s="13"/>
      <c r="K122" s="10"/>
      <c r="L122" s="57"/>
      <c r="M122" s="7"/>
      <c r="N122" s="10"/>
      <c r="O122" s="7"/>
      <c r="P122" s="7"/>
    </row>
    <row r="123" spans="1:16" s="20" customFormat="1" ht="15">
      <c r="A123" s="12"/>
      <c r="B123" s="7"/>
      <c r="C123" s="15"/>
      <c r="D123" s="19"/>
      <c r="E123" s="7"/>
      <c r="F123" s="7"/>
      <c r="G123" s="10"/>
      <c r="H123" s="11"/>
      <c r="I123" s="11"/>
      <c r="J123" s="13"/>
      <c r="K123" s="10"/>
      <c r="L123" s="57"/>
      <c r="M123" s="7"/>
      <c r="N123" s="10"/>
      <c r="O123" s="7"/>
      <c r="P123" s="7"/>
    </row>
    <row r="124" spans="1:16" s="20" customFormat="1" ht="15">
      <c r="A124" s="12"/>
      <c r="B124" s="7"/>
      <c r="C124" s="15"/>
      <c r="D124" s="19"/>
      <c r="E124" s="7"/>
      <c r="F124" s="7"/>
      <c r="G124" s="10"/>
      <c r="H124" s="11"/>
      <c r="I124" s="11"/>
      <c r="J124" s="13"/>
      <c r="K124" s="10"/>
      <c r="L124" s="57"/>
      <c r="M124" s="7"/>
      <c r="N124" s="10"/>
      <c r="O124" s="7"/>
      <c r="P124" s="7"/>
    </row>
    <row r="125" spans="1:16" s="20" customFormat="1" ht="15">
      <c r="A125" s="12"/>
      <c r="B125" s="7"/>
      <c r="C125" s="15"/>
      <c r="D125" s="19"/>
      <c r="E125" s="7"/>
      <c r="F125" s="7"/>
      <c r="G125" s="10"/>
      <c r="H125" s="11"/>
      <c r="I125" s="11"/>
      <c r="J125" s="13"/>
      <c r="K125" s="10"/>
      <c r="L125" s="57"/>
      <c r="M125" s="7"/>
      <c r="N125" s="10"/>
      <c r="O125" s="7"/>
      <c r="P125" s="7"/>
    </row>
    <row r="126" spans="1:16" s="20" customFormat="1" ht="15">
      <c r="A126" s="12"/>
      <c r="B126" s="7"/>
      <c r="C126" s="15"/>
      <c r="D126" s="19"/>
      <c r="E126" s="7"/>
      <c r="F126" s="7"/>
      <c r="G126" s="10"/>
      <c r="H126" s="11"/>
      <c r="I126" s="11"/>
      <c r="J126" s="13"/>
      <c r="K126" s="10"/>
      <c r="L126" s="57"/>
      <c r="M126" s="7"/>
      <c r="N126" s="10"/>
      <c r="O126" s="7"/>
      <c r="P126" s="7"/>
    </row>
    <row r="127" spans="1:16" s="20" customFormat="1" ht="15">
      <c r="A127" s="12"/>
      <c r="B127" s="7"/>
      <c r="C127" s="15"/>
      <c r="D127" s="19"/>
      <c r="E127" s="7"/>
      <c r="F127" s="7"/>
      <c r="G127" s="10"/>
      <c r="H127" s="11"/>
      <c r="I127" s="11"/>
      <c r="J127" s="13"/>
      <c r="K127" s="10"/>
      <c r="L127" s="57"/>
      <c r="M127" s="7"/>
      <c r="N127" s="10"/>
      <c r="O127" s="7"/>
      <c r="P127" s="7"/>
    </row>
    <row r="128" spans="1:16" s="20" customFormat="1" ht="15">
      <c r="A128" s="12"/>
      <c r="B128" s="7"/>
      <c r="C128" s="15"/>
      <c r="D128" s="19"/>
      <c r="E128" s="7"/>
      <c r="F128" s="7"/>
      <c r="G128" s="10"/>
      <c r="H128" s="11"/>
      <c r="I128" s="11"/>
      <c r="J128" s="13"/>
      <c r="K128" s="10"/>
      <c r="L128" s="57"/>
      <c r="M128" s="7"/>
      <c r="N128" s="10"/>
      <c r="O128" s="7"/>
      <c r="P128" s="7"/>
    </row>
    <row r="129" spans="1:16" s="20" customFormat="1" ht="15">
      <c r="A129" s="12"/>
      <c r="B129" s="7"/>
      <c r="C129" s="15"/>
      <c r="D129" s="19"/>
      <c r="E129" s="7"/>
      <c r="F129" s="7"/>
      <c r="G129" s="10"/>
      <c r="H129" s="11"/>
      <c r="I129" s="11"/>
      <c r="J129" s="13"/>
      <c r="K129" s="10"/>
      <c r="L129" s="57"/>
      <c r="M129" s="7"/>
      <c r="N129" s="10"/>
      <c r="O129" s="7"/>
      <c r="P129" s="7"/>
    </row>
    <row r="130" spans="1:16" s="20" customFormat="1" ht="15">
      <c r="A130" s="12"/>
      <c r="B130" s="7"/>
      <c r="C130" s="15"/>
      <c r="D130" s="19"/>
      <c r="E130" s="7"/>
      <c r="F130" s="7"/>
      <c r="G130" s="10"/>
      <c r="H130" s="11"/>
      <c r="I130" s="11"/>
      <c r="J130" s="13"/>
      <c r="K130" s="10"/>
      <c r="L130" s="57"/>
      <c r="M130" s="7"/>
      <c r="N130" s="10"/>
      <c r="O130" s="7"/>
      <c r="P130" s="7"/>
    </row>
    <row r="131" spans="1:16" s="20" customFormat="1" ht="15">
      <c r="A131" s="12"/>
      <c r="B131" s="7"/>
      <c r="C131" s="15"/>
      <c r="D131" s="19"/>
      <c r="E131" s="7"/>
      <c r="F131" s="7"/>
      <c r="G131" s="10"/>
      <c r="H131" s="11"/>
      <c r="I131" s="11"/>
      <c r="J131" s="13"/>
      <c r="K131" s="10"/>
      <c r="L131" s="57"/>
      <c r="M131" s="7"/>
      <c r="N131" s="10"/>
      <c r="O131" s="7"/>
      <c r="P131" s="7"/>
    </row>
    <row r="132" spans="1:16" s="20" customFormat="1" ht="15">
      <c r="A132" s="12"/>
      <c r="B132" s="7"/>
      <c r="C132" s="15"/>
      <c r="D132" s="19"/>
      <c r="E132" s="7"/>
      <c r="F132" s="7"/>
      <c r="G132" s="10"/>
      <c r="H132" s="11"/>
      <c r="I132" s="11"/>
      <c r="J132" s="13"/>
      <c r="K132" s="10"/>
      <c r="L132" s="57"/>
      <c r="M132" s="7"/>
      <c r="N132" s="10"/>
      <c r="O132" s="7"/>
      <c r="P132" s="7"/>
    </row>
    <row r="133" spans="1:16" s="20" customFormat="1" ht="15">
      <c r="A133" s="12"/>
      <c r="B133" s="7"/>
      <c r="C133" s="15"/>
      <c r="D133" s="19"/>
      <c r="E133" s="7"/>
      <c r="F133" s="7"/>
      <c r="G133" s="10"/>
      <c r="H133" s="11"/>
      <c r="I133" s="11"/>
      <c r="J133" s="13"/>
      <c r="K133" s="10"/>
      <c r="L133" s="57"/>
      <c r="M133" s="7"/>
      <c r="N133" s="10"/>
      <c r="O133" s="7"/>
      <c r="P133" s="7"/>
    </row>
    <row r="134" spans="1:16" s="20" customFormat="1" ht="15">
      <c r="A134" s="12"/>
      <c r="B134" s="7"/>
      <c r="C134" s="15"/>
      <c r="D134" s="19"/>
      <c r="E134" s="7"/>
      <c r="F134" s="7"/>
      <c r="G134" s="10"/>
      <c r="H134" s="11"/>
      <c r="I134" s="11"/>
      <c r="J134" s="13"/>
      <c r="K134" s="10"/>
      <c r="L134" s="57"/>
      <c r="M134" s="7"/>
      <c r="N134" s="10"/>
      <c r="O134" s="7"/>
      <c r="P134" s="7"/>
    </row>
    <row r="135" spans="1:16" s="20" customFormat="1" ht="15">
      <c r="A135" s="12"/>
      <c r="B135" s="7"/>
      <c r="C135" s="15"/>
      <c r="D135" s="19"/>
      <c r="E135" s="7"/>
      <c r="F135" s="7"/>
      <c r="G135" s="10"/>
      <c r="H135" s="11"/>
      <c r="I135" s="11"/>
      <c r="J135" s="13"/>
      <c r="K135" s="10"/>
      <c r="L135" s="57"/>
      <c r="M135" s="7"/>
      <c r="N135" s="10"/>
      <c r="O135" s="7"/>
      <c r="P135" s="7"/>
    </row>
    <row r="136" spans="1:16" s="20" customFormat="1" ht="15">
      <c r="A136" s="12"/>
      <c r="B136" s="7"/>
      <c r="C136" s="15"/>
      <c r="D136" s="19"/>
      <c r="E136" s="7"/>
      <c r="F136" s="7"/>
      <c r="G136" s="10"/>
      <c r="H136" s="11"/>
      <c r="I136" s="11"/>
      <c r="J136" s="13"/>
      <c r="K136" s="10"/>
      <c r="L136" s="57"/>
      <c r="M136" s="7"/>
      <c r="N136" s="10"/>
      <c r="O136" s="7"/>
      <c r="P136" s="7"/>
    </row>
    <row r="137" spans="1:16" s="20" customFormat="1" ht="15">
      <c r="A137" s="12"/>
      <c r="B137" s="7"/>
      <c r="C137" s="15"/>
      <c r="D137" s="19"/>
      <c r="E137" s="7"/>
      <c r="F137" s="7"/>
      <c r="G137" s="10"/>
      <c r="H137" s="11"/>
      <c r="I137" s="11"/>
      <c r="J137" s="13"/>
      <c r="K137" s="10"/>
      <c r="L137" s="57"/>
      <c r="M137" s="7"/>
      <c r="N137" s="10"/>
      <c r="O137" s="7"/>
      <c r="P137" s="7"/>
    </row>
    <row r="138" spans="1:16" s="20" customFormat="1" ht="15">
      <c r="A138" s="12"/>
      <c r="B138" s="7"/>
      <c r="C138" s="15"/>
      <c r="D138" s="19"/>
      <c r="E138" s="7"/>
      <c r="F138" s="7"/>
      <c r="G138" s="10"/>
      <c r="H138" s="11"/>
      <c r="I138" s="11"/>
      <c r="J138" s="13"/>
      <c r="K138" s="10"/>
      <c r="L138" s="57"/>
      <c r="M138" s="7"/>
      <c r="N138" s="10"/>
      <c r="O138" s="7"/>
      <c r="P138" s="7"/>
    </row>
    <row r="139" spans="1:16" s="20" customFormat="1" ht="15">
      <c r="A139" s="12"/>
      <c r="B139" s="7"/>
      <c r="C139" s="15"/>
      <c r="D139" s="19"/>
      <c r="E139" s="7"/>
      <c r="F139" s="7"/>
      <c r="G139" s="10"/>
      <c r="H139" s="11"/>
      <c r="I139" s="11"/>
      <c r="J139" s="13"/>
      <c r="K139" s="10"/>
      <c r="L139" s="57"/>
      <c r="M139" s="7"/>
      <c r="N139" s="10"/>
      <c r="O139" s="7"/>
      <c r="P139" s="7"/>
    </row>
    <row r="140" spans="1:16" s="20" customFormat="1" ht="15">
      <c r="A140" s="12"/>
      <c r="B140" s="7"/>
      <c r="C140" s="15"/>
      <c r="D140" s="19"/>
      <c r="E140" s="7"/>
      <c r="F140" s="7"/>
      <c r="G140" s="10"/>
      <c r="H140" s="11"/>
      <c r="I140" s="11"/>
      <c r="J140" s="13"/>
      <c r="K140" s="10"/>
      <c r="L140" s="57"/>
      <c r="M140" s="7"/>
      <c r="N140" s="10"/>
      <c r="O140" s="7"/>
      <c r="P140" s="7"/>
    </row>
    <row r="141" spans="1:16" s="20" customFormat="1" ht="15">
      <c r="A141" s="12"/>
      <c r="B141" s="7"/>
      <c r="C141" s="15"/>
      <c r="D141" s="19"/>
      <c r="E141" s="7"/>
      <c r="F141" s="7"/>
      <c r="G141" s="10"/>
      <c r="H141" s="11"/>
      <c r="I141" s="11"/>
      <c r="J141" s="13"/>
      <c r="K141" s="10"/>
      <c r="L141" s="57"/>
      <c r="M141" s="7"/>
      <c r="N141" s="10"/>
      <c r="O141" s="7"/>
      <c r="P141" s="7"/>
    </row>
    <row r="142" spans="1:16" s="20" customFormat="1" ht="15">
      <c r="A142" s="12"/>
      <c r="B142" s="7"/>
      <c r="C142" s="15"/>
      <c r="D142" s="19"/>
      <c r="E142" s="7"/>
      <c r="F142" s="7"/>
      <c r="G142" s="10"/>
      <c r="H142" s="11"/>
      <c r="I142" s="11"/>
      <c r="J142" s="13"/>
      <c r="K142" s="10"/>
      <c r="L142" s="57"/>
      <c r="M142" s="7"/>
      <c r="N142" s="10"/>
      <c r="O142" s="7"/>
      <c r="P142" s="7"/>
    </row>
    <row r="143" spans="1:16" s="20" customFormat="1" ht="15">
      <c r="A143" s="12"/>
      <c r="B143" s="7"/>
      <c r="C143" s="15"/>
      <c r="D143" s="19"/>
      <c r="E143" s="7"/>
      <c r="F143" s="7"/>
      <c r="G143" s="10"/>
      <c r="H143" s="11"/>
      <c r="I143" s="11"/>
      <c r="J143" s="13"/>
      <c r="K143" s="10"/>
      <c r="L143" s="57"/>
      <c r="M143" s="7"/>
      <c r="N143" s="10"/>
      <c r="O143" s="7"/>
      <c r="P143" s="7"/>
    </row>
    <row r="144" spans="1:16" s="20" customFormat="1" ht="15">
      <c r="A144" s="12"/>
      <c r="B144" s="7"/>
      <c r="C144" s="15"/>
      <c r="D144" s="19"/>
      <c r="E144" s="7"/>
      <c r="F144" s="7"/>
      <c r="G144" s="10"/>
      <c r="H144" s="11"/>
      <c r="I144" s="11"/>
      <c r="J144" s="13"/>
      <c r="K144" s="10"/>
      <c r="L144" s="57"/>
      <c r="M144" s="7"/>
      <c r="N144" s="10"/>
      <c r="O144" s="7"/>
      <c r="P144" s="7"/>
    </row>
    <row r="145" spans="1:16" s="20" customFormat="1" ht="15">
      <c r="A145" s="12"/>
      <c r="B145" s="7"/>
      <c r="C145" s="15"/>
      <c r="D145" s="19"/>
      <c r="E145" s="7"/>
      <c r="F145" s="7"/>
      <c r="G145" s="10"/>
      <c r="H145" s="11"/>
      <c r="I145" s="11"/>
      <c r="J145" s="13"/>
      <c r="K145" s="10"/>
      <c r="L145" s="57"/>
      <c r="M145" s="7"/>
      <c r="N145" s="10"/>
      <c r="O145" s="7"/>
      <c r="P145" s="7"/>
    </row>
    <row r="146" spans="1:16" s="20" customFormat="1" ht="15">
      <c r="A146" s="12"/>
      <c r="B146" s="7"/>
      <c r="C146" s="15"/>
      <c r="D146" s="19"/>
      <c r="E146" s="7"/>
      <c r="F146" s="7"/>
      <c r="G146" s="10"/>
      <c r="H146" s="11"/>
      <c r="I146" s="11"/>
      <c r="J146" s="13"/>
      <c r="K146" s="10"/>
      <c r="L146" s="57"/>
      <c r="M146" s="7"/>
      <c r="N146" s="10"/>
      <c r="O146" s="7"/>
      <c r="P146" s="7"/>
    </row>
    <row r="147" spans="1:16" s="20" customFormat="1" ht="15">
      <c r="A147" s="12"/>
      <c r="B147" s="7"/>
      <c r="C147" s="15"/>
      <c r="D147" s="19"/>
      <c r="E147" s="7"/>
      <c r="F147" s="7"/>
      <c r="G147" s="10"/>
      <c r="H147" s="11"/>
      <c r="I147" s="11"/>
      <c r="J147" s="13"/>
      <c r="K147" s="10"/>
      <c r="L147" s="57"/>
      <c r="M147" s="7"/>
      <c r="N147" s="10"/>
      <c r="O147" s="7"/>
      <c r="P147" s="7"/>
    </row>
    <row r="148" spans="1:16" s="20" customFormat="1" ht="15">
      <c r="A148" s="12"/>
      <c r="B148" s="7"/>
      <c r="C148" s="15"/>
      <c r="D148" s="19"/>
      <c r="E148" s="7"/>
      <c r="F148" s="7"/>
      <c r="G148" s="10"/>
      <c r="H148" s="11"/>
      <c r="I148" s="11"/>
      <c r="J148" s="13"/>
      <c r="K148" s="10"/>
      <c r="L148" s="57"/>
      <c r="M148" s="7"/>
      <c r="N148" s="10"/>
      <c r="O148" s="7"/>
      <c r="P148" s="7"/>
    </row>
    <row r="149" spans="1:16" s="20" customFormat="1" ht="15">
      <c r="A149" s="12"/>
      <c r="B149" s="7"/>
      <c r="C149" s="15"/>
      <c r="D149" s="19"/>
      <c r="E149" s="7"/>
      <c r="F149" s="7"/>
      <c r="G149" s="10"/>
      <c r="H149" s="11"/>
      <c r="I149" s="11"/>
      <c r="J149" s="13"/>
      <c r="K149" s="10"/>
      <c r="L149" s="57"/>
      <c r="M149" s="7"/>
      <c r="N149" s="10"/>
      <c r="O149" s="7"/>
      <c r="P149" s="7"/>
    </row>
    <row r="150" spans="1:16" s="20" customFormat="1" ht="15">
      <c r="A150" s="12"/>
      <c r="B150" s="7"/>
      <c r="C150" s="15"/>
      <c r="D150" s="19"/>
      <c r="E150" s="7"/>
      <c r="F150" s="7"/>
      <c r="G150" s="10"/>
      <c r="H150" s="11"/>
      <c r="I150" s="11"/>
      <c r="J150" s="13"/>
      <c r="K150" s="10"/>
      <c r="L150" s="57"/>
      <c r="M150" s="7"/>
      <c r="N150" s="10"/>
      <c r="O150" s="7"/>
      <c r="P150" s="7"/>
    </row>
    <row r="151" spans="1:16" s="20" customFormat="1" ht="15">
      <c r="A151" s="12"/>
      <c r="B151" s="7"/>
      <c r="C151" s="15"/>
      <c r="D151" s="19"/>
      <c r="E151" s="7"/>
      <c r="F151" s="7"/>
      <c r="G151" s="10"/>
      <c r="H151" s="11"/>
      <c r="I151" s="11"/>
      <c r="J151" s="13"/>
      <c r="K151" s="10"/>
      <c r="L151" s="57"/>
      <c r="M151" s="7"/>
      <c r="N151" s="10"/>
      <c r="O151" s="7"/>
      <c r="P151" s="7"/>
    </row>
    <row r="152" spans="1:16" s="20" customFormat="1" ht="15">
      <c r="A152" s="12"/>
      <c r="B152" s="7"/>
      <c r="C152" s="15"/>
      <c r="D152" s="19"/>
      <c r="E152" s="7"/>
      <c r="F152" s="7"/>
      <c r="G152" s="10"/>
      <c r="H152" s="11"/>
      <c r="I152" s="11"/>
      <c r="J152" s="13"/>
      <c r="K152" s="10"/>
      <c r="L152" s="57"/>
      <c r="M152" s="7"/>
      <c r="N152" s="10"/>
      <c r="O152" s="7"/>
      <c r="P152" s="7"/>
    </row>
    <row r="153" spans="1:16" s="20" customFormat="1" ht="15">
      <c r="A153" s="12"/>
      <c r="B153" s="7"/>
      <c r="C153" s="15"/>
      <c r="D153" s="19"/>
      <c r="E153" s="7"/>
      <c r="F153" s="7"/>
      <c r="G153" s="10"/>
      <c r="H153" s="11"/>
      <c r="I153" s="11"/>
      <c r="J153" s="13"/>
      <c r="K153" s="10"/>
      <c r="L153" s="57"/>
      <c r="M153" s="7"/>
      <c r="N153" s="10"/>
      <c r="O153" s="7"/>
      <c r="P153" s="7"/>
    </row>
    <row r="154" spans="1:16" s="20" customFormat="1" ht="15">
      <c r="A154" s="12"/>
      <c r="B154" s="7"/>
      <c r="C154" s="15"/>
      <c r="D154" s="19"/>
      <c r="E154" s="7"/>
      <c r="F154" s="7"/>
      <c r="G154" s="10"/>
      <c r="H154" s="11"/>
      <c r="I154" s="11"/>
      <c r="J154" s="13"/>
      <c r="K154" s="10"/>
      <c r="L154" s="57"/>
      <c r="M154" s="7"/>
      <c r="N154" s="10"/>
      <c r="O154" s="7"/>
      <c r="P154" s="7"/>
    </row>
    <row r="155" spans="1:16" s="20" customFormat="1" ht="15">
      <c r="A155" s="12"/>
      <c r="B155" s="7"/>
      <c r="C155" s="15"/>
      <c r="D155" s="19"/>
      <c r="E155" s="7"/>
      <c r="F155" s="7"/>
      <c r="G155" s="10"/>
      <c r="H155" s="11"/>
      <c r="I155" s="11"/>
      <c r="J155" s="13"/>
      <c r="K155" s="10"/>
      <c r="L155" s="57"/>
      <c r="M155" s="7"/>
      <c r="N155" s="10"/>
      <c r="O155" s="7"/>
      <c r="P155" s="7"/>
    </row>
    <row r="156" spans="1:16" s="20" customFormat="1" ht="15">
      <c r="A156" s="12"/>
      <c r="B156" s="7"/>
      <c r="C156" s="15"/>
      <c r="D156" s="19"/>
      <c r="E156" s="7"/>
      <c r="F156" s="7"/>
      <c r="G156" s="10"/>
      <c r="H156" s="11"/>
      <c r="I156" s="11"/>
      <c r="J156" s="13"/>
      <c r="K156" s="10"/>
      <c r="L156" s="57"/>
      <c r="M156" s="7"/>
      <c r="N156" s="10"/>
      <c r="O156" s="7"/>
      <c r="P156" s="7"/>
    </row>
    <row r="157" spans="1:16" s="20" customFormat="1" ht="15">
      <c r="A157" s="12"/>
      <c r="B157" s="7"/>
      <c r="C157" s="15"/>
      <c r="D157" s="19"/>
      <c r="E157" s="7"/>
      <c r="F157" s="7"/>
      <c r="G157" s="10"/>
      <c r="H157" s="11"/>
      <c r="I157" s="11"/>
      <c r="J157" s="13"/>
      <c r="K157" s="10"/>
      <c r="L157" s="57"/>
      <c r="M157" s="7"/>
      <c r="N157" s="10"/>
      <c r="O157" s="7"/>
      <c r="P157" s="7"/>
    </row>
    <row r="158" spans="1:16" s="20" customFormat="1" ht="15">
      <c r="A158" s="12"/>
      <c r="B158" s="7"/>
      <c r="C158" s="15"/>
      <c r="D158" s="19"/>
      <c r="E158" s="7"/>
      <c r="F158" s="7"/>
      <c r="G158" s="10"/>
      <c r="H158" s="11"/>
      <c r="I158" s="11"/>
      <c r="J158" s="13"/>
      <c r="K158" s="10"/>
      <c r="L158" s="57"/>
      <c r="M158" s="7"/>
      <c r="N158" s="10"/>
      <c r="O158" s="7"/>
      <c r="P158" s="7"/>
    </row>
    <row r="159" spans="1:16" s="20" customFormat="1" ht="15">
      <c r="A159" s="12"/>
      <c r="B159" s="7"/>
      <c r="C159" s="15"/>
      <c r="D159" s="19"/>
      <c r="E159" s="7"/>
      <c r="F159" s="7"/>
      <c r="G159" s="10"/>
      <c r="H159" s="11"/>
      <c r="I159" s="11"/>
      <c r="J159" s="13"/>
      <c r="K159" s="10"/>
      <c r="L159" s="57"/>
      <c r="M159" s="7"/>
      <c r="N159" s="10"/>
      <c r="O159" s="7"/>
      <c r="P159" s="7"/>
    </row>
    <row r="160" spans="1:16" s="20" customFormat="1" ht="15">
      <c r="A160" s="12"/>
      <c r="B160" s="7"/>
      <c r="C160" s="15"/>
      <c r="D160" s="19"/>
      <c r="E160" s="7"/>
      <c r="F160" s="7"/>
      <c r="G160" s="10"/>
      <c r="H160" s="11"/>
      <c r="I160" s="11"/>
      <c r="J160" s="13"/>
      <c r="K160" s="10"/>
      <c r="L160" s="57"/>
      <c r="M160" s="7"/>
      <c r="N160" s="10"/>
      <c r="O160" s="7"/>
      <c r="P160" s="7"/>
    </row>
    <row r="161" spans="1:16" s="20" customFormat="1" ht="15">
      <c r="A161" s="12"/>
      <c r="B161" s="7"/>
      <c r="C161" s="15"/>
      <c r="D161" s="19"/>
      <c r="E161" s="7"/>
      <c r="F161" s="7"/>
      <c r="G161" s="10"/>
      <c r="H161" s="11"/>
      <c r="I161" s="11"/>
      <c r="J161" s="13"/>
      <c r="K161" s="10"/>
      <c r="L161" s="57"/>
      <c r="M161" s="7"/>
      <c r="N161" s="10"/>
      <c r="O161" s="7"/>
      <c r="P161" s="7"/>
    </row>
    <row r="162" spans="1:16" s="20" customFormat="1" ht="15">
      <c r="A162" s="12"/>
      <c r="B162" s="7"/>
      <c r="C162" s="15"/>
      <c r="D162" s="19"/>
      <c r="E162" s="7"/>
      <c r="F162" s="7"/>
      <c r="G162" s="10"/>
      <c r="H162" s="11"/>
      <c r="I162" s="11"/>
      <c r="J162" s="13"/>
      <c r="K162" s="10"/>
      <c r="L162" s="57"/>
      <c r="M162" s="7"/>
      <c r="N162" s="10"/>
      <c r="O162" s="7"/>
      <c r="P162" s="7"/>
    </row>
    <row r="163" spans="1:16" s="20" customFormat="1" ht="15">
      <c r="A163" s="12"/>
      <c r="B163" s="7"/>
      <c r="C163" s="15"/>
      <c r="D163" s="19"/>
      <c r="E163" s="7"/>
      <c r="F163" s="7"/>
      <c r="G163" s="10"/>
      <c r="H163" s="11"/>
      <c r="I163" s="11"/>
      <c r="J163" s="13"/>
      <c r="K163" s="10"/>
      <c r="L163" s="57"/>
      <c r="M163" s="7"/>
      <c r="N163" s="10"/>
      <c r="O163" s="7"/>
      <c r="P163" s="7"/>
    </row>
    <row r="164" spans="1:16" s="20" customFormat="1" ht="15">
      <c r="A164" s="12"/>
      <c r="B164" s="7"/>
      <c r="C164" s="15"/>
      <c r="D164" s="19"/>
      <c r="E164" s="7"/>
      <c r="F164" s="7"/>
      <c r="G164" s="10"/>
      <c r="H164" s="11"/>
      <c r="I164" s="11"/>
      <c r="J164" s="13"/>
      <c r="K164" s="10"/>
      <c r="L164" s="57"/>
      <c r="M164" s="7"/>
      <c r="N164" s="10"/>
      <c r="O164" s="7"/>
      <c r="P164" s="7"/>
    </row>
    <row r="165" spans="1:16" s="20" customFormat="1" ht="15">
      <c r="A165" s="12"/>
      <c r="B165" s="7"/>
      <c r="C165" s="15"/>
      <c r="D165" s="19"/>
      <c r="E165" s="7"/>
      <c r="F165" s="7"/>
      <c r="G165" s="10"/>
      <c r="H165" s="11"/>
      <c r="I165" s="11"/>
      <c r="J165" s="13"/>
      <c r="K165" s="10"/>
      <c r="L165" s="57"/>
      <c r="M165" s="7"/>
      <c r="N165" s="10"/>
      <c r="O165" s="7"/>
      <c r="P165" s="7"/>
    </row>
    <row r="166" spans="1:16" s="20" customFormat="1" ht="15">
      <c r="A166" s="12"/>
      <c r="B166" s="7"/>
      <c r="C166" s="15"/>
      <c r="D166" s="19"/>
      <c r="E166" s="7"/>
      <c r="F166" s="7"/>
      <c r="G166" s="10"/>
      <c r="H166" s="11"/>
      <c r="I166" s="11"/>
      <c r="J166" s="13"/>
      <c r="K166" s="10"/>
      <c r="L166" s="57"/>
      <c r="M166" s="7"/>
      <c r="N166" s="10"/>
      <c r="O166" s="7"/>
      <c r="P166" s="7"/>
    </row>
    <row r="167" spans="1:16" s="20" customFormat="1" ht="15">
      <c r="A167" s="12"/>
      <c r="B167" s="7"/>
      <c r="C167" s="15"/>
      <c r="D167" s="19"/>
      <c r="E167" s="7"/>
      <c r="F167" s="7"/>
      <c r="G167" s="10"/>
      <c r="H167" s="11"/>
      <c r="I167" s="11"/>
      <c r="J167" s="13"/>
      <c r="K167" s="10"/>
      <c r="L167" s="57"/>
      <c r="M167" s="7"/>
      <c r="N167" s="10"/>
      <c r="O167" s="7"/>
      <c r="P167" s="7"/>
    </row>
    <row r="168" spans="1:16" s="20" customFormat="1" ht="15">
      <c r="A168" s="12"/>
      <c r="B168" s="7"/>
      <c r="C168" s="15"/>
      <c r="D168" s="19"/>
      <c r="E168" s="7"/>
      <c r="F168" s="7"/>
      <c r="G168" s="10"/>
      <c r="H168" s="11"/>
      <c r="I168" s="11"/>
      <c r="J168" s="13"/>
      <c r="K168" s="10"/>
      <c r="L168" s="57"/>
      <c r="M168" s="7"/>
      <c r="N168" s="10"/>
      <c r="O168" s="7"/>
      <c r="P168" s="7"/>
    </row>
    <row r="169" spans="1:16" s="20" customFormat="1" ht="15">
      <c r="A169" s="12"/>
      <c r="B169" s="7"/>
      <c r="C169" s="15"/>
      <c r="D169" s="19"/>
      <c r="E169" s="7"/>
      <c r="F169" s="7"/>
      <c r="G169" s="10"/>
      <c r="H169" s="11"/>
      <c r="I169" s="11"/>
      <c r="J169" s="13"/>
      <c r="K169" s="10"/>
      <c r="L169" s="57"/>
      <c r="M169" s="7"/>
      <c r="N169" s="10"/>
      <c r="O169" s="7"/>
      <c r="P169" s="7"/>
    </row>
    <row r="170" spans="1:16" s="20" customFormat="1" ht="15">
      <c r="A170" s="12"/>
      <c r="B170" s="7"/>
      <c r="C170" s="15"/>
      <c r="D170" s="19"/>
      <c r="E170" s="7"/>
      <c r="F170" s="7"/>
      <c r="G170" s="10"/>
      <c r="H170" s="11"/>
      <c r="I170" s="11"/>
      <c r="J170" s="13"/>
      <c r="K170" s="10"/>
      <c r="L170" s="57"/>
      <c r="M170" s="7"/>
      <c r="N170" s="10"/>
      <c r="O170" s="7"/>
      <c r="P170" s="7"/>
    </row>
    <row r="171" spans="1:16" s="20" customFormat="1" ht="15">
      <c r="A171" s="12"/>
      <c r="B171" s="7"/>
      <c r="C171" s="15"/>
      <c r="D171" s="19"/>
      <c r="E171" s="7"/>
      <c r="F171" s="7"/>
      <c r="G171" s="10"/>
      <c r="H171" s="11"/>
      <c r="I171" s="11"/>
      <c r="J171" s="13"/>
      <c r="K171" s="10"/>
      <c r="L171" s="57"/>
      <c r="M171" s="7"/>
      <c r="N171" s="10"/>
      <c r="O171" s="7"/>
      <c r="P171" s="7"/>
    </row>
    <row r="172" spans="1:16" s="20" customFormat="1" ht="15">
      <c r="A172" s="12"/>
      <c r="B172" s="7"/>
      <c r="C172" s="15"/>
      <c r="D172" s="19"/>
      <c r="E172" s="7"/>
      <c r="F172" s="7"/>
      <c r="G172" s="10"/>
      <c r="H172" s="11"/>
      <c r="I172" s="11"/>
      <c r="J172" s="13"/>
      <c r="K172" s="10"/>
      <c r="L172" s="57"/>
      <c r="M172" s="7"/>
      <c r="N172" s="10"/>
      <c r="O172" s="7"/>
      <c r="P172" s="7"/>
    </row>
    <row r="173" spans="1:16" s="20" customFormat="1" ht="15">
      <c r="A173" s="12"/>
      <c r="B173" s="7"/>
      <c r="C173" s="15"/>
      <c r="D173" s="19"/>
      <c r="E173" s="7"/>
      <c r="F173" s="7"/>
      <c r="G173" s="10"/>
      <c r="H173" s="11"/>
      <c r="I173" s="11"/>
      <c r="J173" s="13"/>
      <c r="K173" s="10"/>
      <c r="L173" s="57"/>
      <c r="M173" s="7"/>
      <c r="N173" s="10"/>
      <c r="O173" s="7"/>
      <c r="P173" s="7"/>
    </row>
    <row r="174" spans="1:16" s="20" customFormat="1" ht="15">
      <c r="A174" s="12"/>
      <c r="B174" s="7"/>
      <c r="C174" s="15"/>
      <c r="D174" s="19"/>
      <c r="E174" s="7"/>
      <c r="F174" s="7"/>
      <c r="G174" s="10"/>
      <c r="H174" s="11"/>
      <c r="I174" s="11"/>
      <c r="J174" s="13"/>
      <c r="K174" s="10"/>
      <c r="L174" s="57"/>
      <c r="M174" s="7"/>
      <c r="N174" s="10"/>
      <c r="O174" s="7"/>
      <c r="P174" s="7"/>
    </row>
    <row r="175" spans="1:16" s="20" customFormat="1" ht="15">
      <c r="A175" s="12"/>
      <c r="B175" s="7"/>
      <c r="C175" s="15"/>
      <c r="D175" s="19"/>
      <c r="E175" s="7"/>
      <c r="F175" s="7"/>
      <c r="G175" s="10"/>
      <c r="H175" s="11"/>
      <c r="I175" s="11"/>
      <c r="J175" s="13"/>
      <c r="K175" s="10"/>
      <c r="L175" s="57"/>
      <c r="M175" s="7"/>
      <c r="N175" s="10"/>
      <c r="O175" s="7"/>
      <c r="P175" s="7"/>
    </row>
    <row r="176" spans="1:16" s="20" customFormat="1" ht="15">
      <c r="A176" s="12"/>
      <c r="B176" s="7"/>
      <c r="C176" s="15"/>
      <c r="D176" s="19"/>
      <c r="E176" s="7"/>
      <c r="F176" s="7"/>
      <c r="G176" s="10"/>
      <c r="H176" s="11"/>
      <c r="I176" s="11"/>
      <c r="J176" s="13"/>
      <c r="K176" s="10"/>
      <c r="L176" s="57"/>
      <c r="M176" s="7"/>
      <c r="N176" s="10"/>
      <c r="O176" s="7"/>
      <c r="P176" s="7"/>
    </row>
    <row r="177" spans="1:16" s="20" customFormat="1" ht="15">
      <c r="A177" s="12"/>
      <c r="B177" s="7"/>
      <c r="C177" s="15"/>
      <c r="D177" s="19"/>
      <c r="E177" s="7"/>
      <c r="F177" s="7"/>
      <c r="G177" s="10"/>
      <c r="H177" s="11"/>
      <c r="I177" s="11"/>
      <c r="J177" s="13"/>
      <c r="K177" s="10"/>
      <c r="L177" s="57"/>
      <c r="M177" s="7"/>
      <c r="N177" s="10"/>
      <c r="O177" s="7"/>
      <c r="P177" s="7"/>
    </row>
    <row r="178" spans="1:16" s="20" customFormat="1" ht="15">
      <c r="A178" s="12"/>
      <c r="B178" s="7"/>
      <c r="C178" s="15"/>
      <c r="D178" s="19"/>
      <c r="E178" s="7"/>
      <c r="F178" s="7"/>
      <c r="G178" s="10"/>
      <c r="H178" s="11"/>
      <c r="I178" s="11"/>
      <c r="J178" s="13"/>
      <c r="K178" s="10"/>
      <c r="L178" s="57"/>
      <c r="M178" s="7"/>
      <c r="N178" s="10"/>
      <c r="O178" s="7"/>
      <c r="P178" s="7"/>
    </row>
    <row r="179" spans="1:16" s="20" customFormat="1" ht="15">
      <c r="A179" s="12"/>
      <c r="B179" s="7"/>
      <c r="C179" s="15"/>
      <c r="D179" s="19"/>
      <c r="E179" s="7"/>
      <c r="F179" s="7"/>
      <c r="G179" s="10"/>
      <c r="H179" s="11"/>
      <c r="I179" s="11"/>
      <c r="J179" s="13"/>
      <c r="K179" s="10"/>
      <c r="L179" s="57"/>
      <c r="M179" s="7"/>
      <c r="N179" s="10"/>
      <c r="O179" s="7"/>
      <c r="P179" s="7"/>
    </row>
    <row r="180" spans="1:16" s="20" customFormat="1" ht="15">
      <c r="A180" s="12"/>
      <c r="B180" s="7"/>
      <c r="C180" s="15"/>
      <c r="D180" s="19"/>
      <c r="E180" s="7"/>
      <c r="F180" s="7"/>
      <c r="G180" s="10"/>
      <c r="H180" s="11"/>
      <c r="I180" s="11"/>
      <c r="J180" s="13"/>
      <c r="K180" s="10"/>
      <c r="L180" s="57"/>
      <c r="M180" s="7"/>
      <c r="N180" s="10"/>
      <c r="O180" s="7"/>
      <c r="P180" s="7"/>
    </row>
    <row r="181" spans="1:16" s="20" customFormat="1" ht="15">
      <c r="A181" s="12"/>
      <c r="B181" s="7"/>
      <c r="C181" s="15"/>
      <c r="D181" s="19"/>
      <c r="E181" s="7"/>
      <c r="F181" s="7"/>
      <c r="G181" s="10"/>
      <c r="H181" s="11"/>
      <c r="I181" s="11"/>
      <c r="J181" s="13"/>
      <c r="K181" s="10"/>
      <c r="L181" s="57"/>
      <c r="M181" s="7"/>
      <c r="N181" s="10"/>
      <c r="O181" s="7"/>
      <c r="P181" s="7"/>
    </row>
    <row r="182" spans="1:16" s="20" customFormat="1" ht="15">
      <c r="A182" s="12"/>
      <c r="B182" s="7"/>
      <c r="C182" s="15"/>
      <c r="D182" s="19"/>
      <c r="E182" s="7"/>
      <c r="F182" s="7"/>
      <c r="G182" s="10"/>
      <c r="H182" s="11"/>
      <c r="I182" s="11"/>
      <c r="J182" s="13"/>
      <c r="K182" s="10"/>
      <c r="L182" s="57"/>
      <c r="M182" s="7"/>
      <c r="N182" s="10"/>
      <c r="O182" s="7"/>
      <c r="P182" s="7"/>
    </row>
    <row r="183" spans="1:16" s="20" customFormat="1" ht="15">
      <c r="A183" s="12"/>
      <c r="B183" s="7"/>
      <c r="C183" s="15"/>
      <c r="D183" s="19"/>
      <c r="E183" s="7"/>
      <c r="F183" s="7"/>
      <c r="G183" s="10"/>
      <c r="H183" s="11"/>
      <c r="I183" s="11"/>
      <c r="J183" s="13"/>
      <c r="K183" s="10"/>
      <c r="L183" s="57"/>
      <c r="M183" s="7"/>
      <c r="N183" s="10"/>
      <c r="O183" s="7"/>
      <c r="P183" s="7"/>
    </row>
    <row r="184" spans="1:16" s="20" customFormat="1" ht="15">
      <c r="A184" s="12"/>
      <c r="B184" s="7"/>
      <c r="C184" s="15"/>
      <c r="D184" s="19"/>
      <c r="E184" s="7"/>
      <c r="F184" s="7"/>
      <c r="G184" s="10"/>
      <c r="H184" s="11"/>
      <c r="I184" s="11"/>
      <c r="J184" s="13"/>
      <c r="K184" s="10"/>
      <c r="L184" s="57"/>
      <c r="M184" s="7"/>
      <c r="N184" s="10"/>
      <c r="O184" s="7"/>
      <c r="P184" s="7"/>
    </row>
    <row r="185" spans="1:16" s="20" customFormat="1" ht="15">
      <c r="A185" s="12"/>
      <c r="B185" s="7"/>
      <c r="C185" s="15"/>
      <c r="D185" s="19"/>
      <c r="E185" s="7"/>
      <c r="F185" s="7"/>
      <c r="G185" s="10"/>
      <c r="H185" s="11"/>
      <c r="I185" s="11"/>
      <c r="J185" s="13"/>
      <c r="K185" s="10"/>
      <c r="L185" s="57"/>
      <c r="M185" s="7"/>
      <c r="N185" s="10"/>
      <c r="O185" s="7"/>
      <c r="P185" s="7"/>
    </row>
    <row r="186" spans="1:16" s="20" customFormat="1" ht="15">
      <c r="A186" s="12"/>
      <c r="B186" s="7"/>
      <c r="C186" s="15"/>
      <c r="D186" s="19"/>
      <c r="E186" s="7"/>
      <c r="F186" s="7"/>
      <c r="G186" s="10"/>
      <c r="H186" s="11"/>
      <c r="I186" s="11"/>
      <c r="J186" s="13"/>
      <c r="K186" s="10"/>
      <c r="L186" s="57"/>
      <c r="M186" s="7"/>
      <c r="N186" s="10"/>
      <c r="O186" s="7"/>
      <c r="P186" s="7"/>
    </row>
    <row r="187" spans="1:16" s="20" customFormat="1" ht="15">
      <c r="A187" s="12"/>
      <c r="B187" s="7"/>
      <c r="C187" s="15"/>
      <c r="D187" s="19"/>
      <c r="E187" s="7"/>
      <c r="F187" s="7"/>
      <c r="G187" s="10"/>
      <c r="H187" s="11"/>
      <c r="I187" s="11"/>
      <c r="J187" s="13"/>
      <c r="K187" s="10"/>
      <c r="L187" s="57"/>
      <c r="M187" s="7"/>
      <c r="N187" s="10"/>
      <c r="O187" s="7"/>
      <c r="P187" s="7"/>
    </row>
    <row r="188" spans="1:16" s="20" customFormat="1" ht="15">
      <c r="A188" s="12"/>
      <c r="B188" s="7"/>
      <c r="C188" s="15"/>
      <c r="D188" s="19"/>
      <c r="E188" s="7"/>
      <c r="F188" s="7"/>
      <c r="G188" s="10"/>
      <c r="H188" s="11"/>
      <c r="I188" s="11"/>
      <c r="J188" s="13"/>
      <c r="K188" s="10"/>
      <c r="L188" s="57"/>
      <c r="M188" s="7"/>
      <c r="N188" s="10"/>
      <c r="O188" s="7"/>
      <c r="P188" s="7"/>
    </row>
    <row r="189" spans="1:16" s="20" customFormat="1" ht="15">
      <c r="A189" s="12"/>
      <c r="B189" s="7"/>
      <c r="C189" s="15"/>
      <c r="D189" s="19"/>
      <c r="E189" s="7"/>
      <c r="F189" s="7"/>
      <c r="G189" s="10"/>
      <c r="H189" s="11"/>
      <c r="I189" s="11"/>
      <c r="J189" s="13"/>
      <c r="K189" s="10"/>
      <c r="L189" s="57"/>
      <c r="M189" s="7"/>
      <c r="N189" s="10"/>
      <c r="O189" s="7"/>
      <c r="P189" s="7"/>
    </row>
    <row r="190" spans="1:16" s="20" customFormat="1" ht="15">
      <c r="A190" s="12"/>
      <c r="B190" s="7"/>
      <c r="C190" s="15"/>
      <c r="D190" s="19"/>
      <c r="E190" s="7"/>
      <c r="F190" s="7"/>
      <c r="G190" s="10"/>
      <c r="H190" s="11"/>
      <c r="I190" s="11"/>
      <c r="J190" s="13"/>
      <c r="K190" s="10"/>
      <c r="L190" s="57"/>
      <c r="M190" s="7"/>
      <c r="N190" s="10"/>
      <c r="O190" s="7"/>
      <c r="P190" s="7"/>
    </row>
    <row r="191" spans="1:16" s="20" customFormat="1" ht="15">
      <c r="A191" s="12"/>
      <c r="B191" s="7"/>
      <c r="C191" s="15"/>
      <c r="D191" s="19"/>
      <c r="E191" s="7"/>
      <c r="F191" s="7"/>
      <c r="G191" s="10"/>
      <c r="H191" s="11"/>
      <c r="I191" s="11"/>
      <c r="J191" s="13"/>
      <c r="K191" s="10"/>
      <c r="L191" s="57"/>
      <c r="M191" s="7"/>
      <c r="N191" s="10"/>
      <c r="O191" s="7"/>
      <c r="P191" s="7"/>
    </row>
    <row r="192" spans="1:16" s="20" customFormat="1" ht="15">
      <c r="A192" s="12"/>
      <c r="B192" s="7"/>
      <c r="C192" s="15"/>
      <c r="D192" s="19"/>
      <c r="E192" s="7"/>
      <c r="F192" s="7"/>
      <c r="G192" s="10"/>
      <c r="H192" s="11"/>
      <c r="I192" s="11"/>
      <c r="J192" s="13"/>
      <c r="K192" s="10"/>
      <c r="L192" s="57"/>
      <c r="M192" s="7"/>
      <c r="N192" s="10"/>
      <c r="O192" s="7"/>
      <c r="P192" s="7"/>
    </row>
    <row r="193" spans="1:16" s="20" customFormat="1" ht="15">
      <c r="A193" s="12"/>
      <c r="B193" s="7"/>
      <c r="C193" s="15"/>
      <c r="D193" s="19"/>
      <c r="E193" s="7"/>
      <c r="F193" s="7"/>
      <c r="G193" s="10"/>
      <c r="H193" s="11"/>
      <c r="I193" s="11"/>
      <c r="J193" s="13"/>
      <c r="K193" s="10"/>
      <c r="L193" s="57"/>
      <c r="M193" s="7"/>
      <c r="N193" s="10"/>
      <c r="O193" s="7"/>
      <c r="P193" s="7"/>
    </row>
    <row r="194" spans="1:16" s="20" customFormat="1" ht="15">
      <c r="A194" s="12"/>
      <c r="B194" s="7"/>
      <c r="C194" s="15"/>
      <c r="D194" s="19"/>
      <c r="E194" s="7"/>
      <c r="F194" s="7"/>
      <c r="G194" s="10"/>
      <c r="H194" s="11"/>
      <c r="I194" s="11"/>
      <c r="J194" s="13"/>
      <c r="K194" s="10"/>
      <c r="L194" s="57"/>
      <c r="M194" s="7"/>
      <c r="N194" s="10"/>
      <c r="O194" s="7"/>
      <c r="P194" s="7"/>
    </row>
    <row r="195" spans="1:16" s="20" customFormat="1" ht="15">
      <c r="A195" s="12"/>
      <c r="B195" s="7"/>
      <c r="C195" s="15"/>
      <c r="D195" s="19"/>
      <c r="E195" s="7"/>
      <c r="F195" s="7"/>
      <c r="G195" s="10"/>
      <c r="H195" s="11"/>
      <c r="I195" s="11"/>
      <c r="J195" s="13"/>
      <c r="K195" s="10"/>
      <c r="L195" s="57"/>
      <c r="M195" s="7"/>
      <c r="N195" s="10"/>
      <c r="O195" s="7"/>
      <c r="P195" s="7"/>
    </row>
    <row r="196" spans="1:16" s="20" customFormat="1" ht="15">
      <c r="A196" s="12"/>
      <c r="B196" s="7"/>
      <c r="C196" s="15"/>
      <c r="D196" s="19"/>
      <c r="E196" s="7"/>
      <c r="F196" s="7"/>
      <c r="G196" s="10"/>
      <c r="H196" s="11"/>
      <c r="I196" s="11"/>
      <c r="J196" s="13"/>
      <c r="K196" s="10"/>
      <c r="L196" s="57"/>
      <c r="M196" s="7"/>
      <c r="N196" s="10"/>
      <c r="O196" s="7"/>
      <c r="P196" s="7"/>
    </row>
    <row r="197" spans="1:16" s="20" customFormat="1" ht="15">
      <c r="A197" s="12"/>
      <c r="B197" s="7"/>
      <c r="C197" s="21"/>
      <c r="D197" s="19"/>
      <c r="E197" s="7"/>
      <c r="F197" s="7"/>
      <c r="G197" s="10"/>
      <c r="H197" s="11"/>
      <c r="I197" s="11"/>
      <c r="J197" s="13"/>
      <c r="K197" s="10"/>
      <c r="L197" s="57"/>
      <c r="M197" s="7"/>
      <c r="N197" s="10"/>
      <c r="O197" s="7"/>
      <c r="P197" s="7"/>
    </row>
    <row r="198" spans="1:16" s="20" customFormat="1" ht="15">
      <c r="A198" s="12"/>
      <c r="B198" s="7"/>
      <c r="D198" s="19"/>
      <c r="E198" s="7"/>
      <c r="F198" s="7"/>
      <c r="G198" s="10"/>
      <c r="H198" s="11"/>
      <c r="I198" s="11"/>
      <c r="J198" s="13"/>
      <c r="K198" s="10"/>
      <c r="L198" s="57"/>
      <c r="M198" s="7"/>
      <c r="N198" s="10"/>
      <c r="O198" s="7"/>
      <c r="P198" s="7"/>
    </row>
    <row r="199" spans="1:16" s="20" customFormat="1" ht="15">
      <c r="A199" s="12"/>
      <c r="B199" s="7"/>
      <c r="C199" s="21"/>
      <c r="D199" s="19"/>
      <c r="E199" s="7"/>
      <c r="F199" s="7"/>
      <c r="G199" s="10"/>
      <c r="H199" s="11"/>
      <c r="I199" s="11"/>
      <c r="J199" s="13"/>
      <c r="K199" s="10"/>
      <c r="L199" s="57"/>
      <c r="M199" s="7"/>
      <c r="N199" s="10"/>
      <c r="O199" s="7"/>
      <c r="P199" s="7"/>
    </row>
    <row r="200" spans="1:16" s="20" customFormat="1" ht="15">
      <c r="A200" s="12"/>
      <c r="B200" s="7"/>
      <c r="C200" s="21"/>
      <c r="D200" s="19"/>
      <c r="E200" s="7"/>
      <c r="F200" s="7"/>
      <c r="G200" s="10"/>
      <c r="H200" s="11"/>
      <c r="I200" s="11"/>
      <c r="J200" s="13"/>
      <c r="K200" s="10"/>
      <c r="L200" s="57"/>
      <c r="M200" s="7"/>
      <c r="N200" s="10"/>
      <c r="O200" s="7"/>
      <c r="P200" s="7"/>
    </row>
    <row r="201" spans="1:16" s="20" customFormat="1" ht="15">
      <c r="A201" s="12"/>
      <c r="B201" s="7"/>
      <c r="C201" s="22"/>
      <c r="D201" s="19"/>
      <c r="E201" s="7"/>
      <c r="F201" s="7"/>
      <c r="G201" s="10"/>
      <c r="H201" s="11"/>
      <c r="I201" s="11"/>
      <c r="J201" s="13"/>
      <c r="K201" s="10"/>
      <c r="L201" s="57"/>
      <c r="M201" s="7"/>
      <c r="N201" s="10"/>
      <c r="O201" s="7"/>
      <c r="P201" s="7"/>
    </row>
    <row r="202" spans="1:16" s="20" customFormat="1" ht="15">
      <c r="A202" s="12"/>
      <c r="B202" s="7"/>
      <c r="C202" s="21"/>
      <c r="D202" s="19"/>
      <c r="E202" s="7"/>
      <c r="F202" s="7"/>
      <c r="G202" s="10"/>
      <c r="H202" s="11"/>
      <c r="I202" s="11"/>
      <c r="J202" s="13"/>
      <c r="K202" s="10"/>
      <c r="L202" s="57"/>
      <c r="M202" s="7"/>
      <c r="N202" s="10"/>
      <c r="O202" s="7"/>
      <c r="P202" s="7"/>
    </row>
    <row r="203" spans="1:16" s="20" customFormat="1" ht="15">
      <c r="A203" s="12"/>
      <c r="B203" s="7"/>
      <c r="C203" s="21"/>
      <c r="D203" s="19"/>
      <c r="E203" s="7"/>
      <c r="F203" s="7"/>
      <c r="G203" s="10"/>
      <c r="H203" s="11"/>
      <c r="I203" s="11"/>
      <c r="J203" s="13"/>
      <c r="K203" s="10"/>
      <c r="L203" s="57"/>
      <c r="M203" s="7"/>
      <c r="N203" s="10"/>
      <c r="O203" s="7"/>
      <c r="P203" s="7"/>
    </row>
    <row r="204" spans="1:16" s="30" customFormat="1" ht="15">
      <c r="A204" s="23"/>
      <c r="B204" s="24"/>
      <c r="C204" s="25"/>
      <c r="D204" s="26"/>
      <c r="E204" s="24"/>
      <c r="F204" s="24"/>
      <c r="G204" s="27"/>
      <c r="H204" s="28"/>
      <c r="I204" s="28"/>
      <c r="J204" s="29"/>
      <c r="K204" s="27"/>
      <c r="L204" s="58"/>
      <c r="M204" s="24"/>
      <c r="N204" s="27"/>
      <c r="O204" s="24"/>
      <c r="P204" s="24"/>
    </row>
    <row r="205" spans="1:16" s="30" customFormat="1" ht="15">
      <c r="A205" s="23"/>
      <c r="B205" s="24"/>
      <c r="C205" s="25"/>
      <c r="D205" s="26"/>
      <c r="E205" s="24"/>
      <c r="F205" s="24"/>
      <c r="G205" s="27"/>
      <c r="H205" s="28"/>
      <c r="I205" s="28"/>
      <c r="J205" s="29"/>
      <c r="K205" s="27"/>
      <c r="L205" s="58"/>
      <c r="M205" s="24"/>
      <c r="N205" s="27"/>
      <c r="O205" s="24"/>
      <c r="P205" s="24"/>
    </row>
    <row r="206" spans="1:16" s="30" customFormat="1" ht="15">
      <c r="A206" s="23"/>
      <c r="B206" s="24"/>
      <c r="C206" s="25"/>
      <c r="D206" s="26"/>
      <c r="E206" s="24"/>
      <c r="F206" s="24"/>
      <c r="G206" s="27"/>
      <c r="H206" s="28"/>
      <c r="I206" s="28"/>
      <c r="J206" s="29"/>
      <c r="K206" s="27"/>
      <c r="L206" s="58"/>
      <c r="M206" s="24"/>
      <c r="N206" s="27"/>
      <c r="O206" s="24"/>
      <c r="P206" s="24"/>
    </row>
    <row r="207" spans="1:16" s="30" customFormat="1" ht="15">
      <c r="A207" s="23"/>
      <c r="B207" s="24"/>
      <c r="C207" s="25"/>
      <c r="D207" s="26"/>
      <c r="E207" s="24"/>
      <c r="F207" s="24"/>
      <c r="G207" s="27"/>
      <c r="H207" s="28"/>
      <c r="I207" s="28"/>
      <c r="J207" s="29"/>
      <c r="K207" s="27"/>
      <c r="L207" s="58"/>
      <c r="M207" s="24"/>
      <c r="N207" s="27"/>
      <c r="O207" s="24"/>
      <c r="P207" s="24"/>
    </row>
    <row r="208" spans="1:16" s="20" customFormat="1" ht="15">
      <c r="A208" s="12"/>
      <c r="B208" s="7"/>
      <c r="C208" s="21"/>
      <c r="D208" s="19"/>
      <c r="E208" s="7"/>
      <c r="F208" s="7"/>
      <c r="G208" s="10"/>
      <c r="H208" s="11"/>
      <c r="I208" s="11"/>
      <c r="J208" s="13"/>
      <c r="K208" s="10"/>
      <c r="L208" s="57"/>
      <c r="M208" s="7"/>
      <c r="N208" s="10"/>
      <c r="O208" s="7"/>
      <c r="P208" s="7"/>
    </row>
    <row r="209" spans="1:16" s="20" customFormat="1" ht="15">
      <c r="A209" s="12"/>
      <c r="B209" s="7"/>
      <c r="C209" s="21"/>
      <c r="D209" s="19"/>
      <c r="E209" s="7"/>
      <c r="F209" s="7"/>
      <c r="G209" s="10"/>
      <c r="H209" s="11"/>
      <c r="I209" s="11"/>
      <c r="J209" s="13"/>
      <c r="K209" s="10"/>
      <c r="L209" s="57"/>
      <c r="M209" s="7"/>
      <c r="N209" s="10"/>
      <c r="O209" s="7"/>
      <c r="P209" s="7"/>
    </row>
    <row r="210" spans="1:16" s="20" customFormat="1" ht="15">
      <c r="A210" s="12"/>
      <c r="B210" s="7"/>
      <c r="C210" s="21"/>
      <c r="D210" s="19"/>
      <c r="E210" s="7"/>
      <c r="F210" s="7"/>
      <c r="G210" s="10"/>
      <c r="H210" s="11"/>
      <c r="I210" s="11"/>
      <c r="J210" s="13"/>
      <c r="K210" s="10"/>
      <c r="L210" s="57"/>
      <c r="M210" s="7"/>
      <c r="N210" s="10"/>
      <c r="O210" s="7"/>
      <c r="P210" s="7"/>
    </row>
    <row r="211" spans="1:16" s="20" customFormat="1" ht="15">
      <c r="A211" s="12"/>
      <c r="B211" s="7"/>
      <c r="C211" s="21"/>
      <c r="D211" s="19"/>
      <c r="E211" s="7"/>
      <c r="F211" s="7"/>
      <c r="G211" s="10"/>
      <c r="H211" s="11"/>
      <c r="I211" s="11"/>
      <c r="J211" s="13"/>
      <c r="K211" s="10"/>
      <c r="L211" s="57"/>
      <c r="M211" s="7"/>
      <c r="N211" s="10"/>
      <c r="O211" s="7"/>
      <c r="P211" s="7"/>
    </row>
    <row r="212" spans="1:16" s="20" customFormat="1" ht="15">
      <c r="A212" s="12"/>
      <c r="B212" s="7"/>
      <c r="C212" s="22"/>
      <c r="D212" s="19"/>
      <c r="E212" s="7"/>
      <c r="F212" s="7"/>
      <c r="H212" s="31"/>
      <c r="I212" s="11"/>
      <c r="J212" s="13"/>
      <c r="K212" s="32"/>
      <c r="L212" s="57"/>
      <c r="M212" s="7"/>
      <c r="N212" s="10"/>
      <c r="O212" s="7"/>
      <c r="P212" s="7"/>
    </row>
    <row r="213" spans="1:16" s="20" customFormat="1" ht="15">
      <c r="A213" s="12"/>
      <c r="B213" s="7"/>
      <c r="C213" s="21"/>
      <c r="D213" s="19"/>
      <c r="E213" s="7"/>
      <c r="F213" s="7"/>
      <c r="G213" s="10"/>
      <c r="H213" s="11"/>
      <c r="I213" s="11"/>
      <c r="J213" s="13"/>
      <c r="K213" s="13"/>
      <c r="L213" s="57"/>
      <c r="M213" s="7"/>
      <c r="N213" s="10"/>
      <c r="O213" s="7"/>
      <c r="P213" s="7"/>
    </row>
    <row r="214" spans="1:16" s="20" customFormat="1" ht="15">
      <c r="A214" s="12"/>
      <c r="B214" s="7"/>
      <c r="C214" s="21"/>
      <c r="D214" s="19"/>
      <c r="E214" s="7"/>
      <c r="F214" s="7"/>
      <c r="G214" s="10"/>
      <c r="H214" s="11"/>
      <c r="I214" s="11"/>
      <c r="J214" s="13"/>
      <c r="K214" s="13"/>
      <c r="L214" s="57"/>
      <c r="M214" s="7"/>
      <c r="N214" s="10"/>
      <c r="O214" s="7"/>
      <c r="P214" s="7"/>
    </row>
    <row r="215" spans="1:16" s="20" customFormat="1" ht="15">
      <c r="A215" s="12"/>
      <c r="B215" s="7"/>
      <c r="C215" s="21"/>
      <c r="D215" s="19"/>
      <c r="E215" s="7"/>
      <c r="F215" s="7"/>
      <c r="G215" s="10"/>
      <c r="H215" s="11"/>
      <c r="I215" s="11"/>
      <c r="J215" s="13"/>
      <c r="K215" s="10"/>
      <c r="L215" s="57"/>
      <c r="M215" s="7"/>
      <c r="N215" s="10"/>
      <c r="O215" s="7"/>
      <c r="P215" s="7"/>
    </row>
    <row r="216" spans="1:16" s="20" customFormat="1" ht="15">
      <c r="A216" s="12"/>
      <c r="B216" s="7"/>
      <c r="C216" s="21"/>
      <c r="D216" s="19"/>
      <c r="E216" s="7"/>
      <c r="F216" s="7"/>
      <c r="G216" s="10"/>
      <c r="H216" s="11"/>
      <c r="I216" s="11"/>
      <c r="J216" s="13"/>
      <c r="K216" s="10"/>
      <c r="L216" s="57"/>
      <c r="M216" s="7"/>
      <c r="N216" s="10"/>
      <c r="O216" s="7"/>
      <c r="P216" s="7"/>
    </row>
    <row r="217" spans="1:16" s="20" customFormat="1" ht="15">
      <c r="A217" s="12"/>
      <c r="B217" s="7"/>
      <c r="C217" s="21"/>
      <c r="D217" s="19"/>
      <c r="E217" s="7"/>
      <c r="F217" s="7"/>
      <c r="G217" s="10"/>
      <c r="H217" s="11"/>
      <c r="I217" s="11"/>
      <c r="J217" s="13"/>
      <c r="K217" s="10"/>
      <c r="L217" s="57"/>
      <c r="M217" s="7"/>
      <c r="N217" s="10"/>
      <c r="O217" s="7"/>
      <c r="P217" s="7"/>
    </row>
    <row r="218" spans="1:16" s="20" customFormat="1" ht="15">
      <c r="A218" s="12"/>
      <c r="B218" s="7"/>
      <c r="C218" s="21"/>
      <c r="D218" s="19"/>
      <c r="E218" s="7"/>
      <c r="F218" s="7"/>
      <c r="G218" s="10"/>
      <c r="H218" s="11"/>
      <c r="I218" s="11"/>
      <c r="J218" s="13"/>
      <c r="K218" s="10"/>
      <c r="L218" s="57"/>
      <c r="M218" s="7"/>
      <c r="N218" s="10"/>
      <c r="O218" s="7"/>
      <c r="P218" s="7"/>
    </row>
    <row r="219" spans="1:16" s="20" customFormat="1" ht="15">
      <c r="A219" s="12"/>
      <c r="B219" s="7"/>
      <c r="C219" s="21"/>
      <c r="D219" s="19"/>
      <c r="E219" s="7"/>
      <c r="F219" s="7"/>
      <c r="G219" s="10"/>
      <c r="H219" s="11"/>
      <c r="I219" s="11"/>
      <c r="J219" s="13"/>
      <c r="K219" s="10"/>
      <c r="L219" s="57"/>
      <c r="M219" s="7"/>
      <c r="N219" s="10"/>
      <c r="O219" s="7"/>
      <c r="P219" s="7"/>
    </row>
    <row r="220" spans="1:16" s="20" customFormat="1" ht="15">
      <c r="A220" s="12"/>
      <c r="B220" s="7"/>
      <c r="C220" s="22"/>
      <c r="D220" s="19"/>
      <c r="E220" s="7"/>
      <c r="F220" s="7"/>
      <c r="G220" s="10"/>
      <c r="H220" s="11"/>
      <c r="I220" s="11"/>
      <c r="J220" s="13"/>
      <c r="K220" s="10"/>
      <c r="L220" s="57"/>
      <c r="M220" s="7"/>
      <c r="N220" s="10"/>
      <c r="O220" s="7"/>
      <c r="P220" s="7"/>
    </row>
    <row r="221" spans="1:16" s="20" customFormat="1" ht="15">
      <c r="A221" s="12"/>
      <c r="B221" s="33"/>
      <c r="C221" s="22"/>
      <c r="D221" s="34"/>
      <c r="E221" s="32"/>
      <c r="F221" s="7"/>
      <c r="G221" s="10"/>
      <c r="I221" s="11"/>
      <c r="J221" s="13"/>
      <c r="K221" s="10"/>
      <c r="L221" s="57"/>
      <c r="M221" s="7"/>
      <c r="N221" s="10"/>
      <c r="O221" s="7"/>
      <c r="P221" s="7"/>
    </row>
    <row r="222" spans="1:16" s="20" customFormat="1" ht="15">
      <c r="A222" s="12"/>
      <c r="B222" s="7"/>
      <c r="C222" s="22"/>
      <c r="D222" s="34"/>
      <c r="E222" s="32"/>
      <c r="F222" s="7"/>
      <c r="G222" s="10"/>
      <c r="H222" s="11"/>
      <c r="I222" s="11"/>
      <c r="J222" s="13"/>
      <c r="K222" s="10"/>
      <c r="L222" s="57"/>
      <c r="M222" s="7"/>
      <c r="N222" s="10"/>
      <c r="O222" s="7"/>
      <c r="P222" s="7"/>
    </row>
    <row r="223" spans="1:16" s="20" customFormat="1" ht="15">
      <c r="A223" s="12"/>
      <c r="B223" s="7"/>
      <c r="C223" s="22"/>
      <c r="D223" s="19"/>
      <c r="E223" s="7"/>
      <c r="F223" s="7"/>
      <c r="G223" s="10"/>
      <c r="H223" s="11"/>
      <c r="I223" s="11"/>
      <c r="J223" s="13"/>
      <c r="K223" s="10"/>
      <c r="L223" s="57"/>
      <c r="M223" s="7"/>
      <c r="N223" s="10"/>
      <c r="O223" s="7"/>
      <c r="P223" s="7"/>
    </row>
    <row r="224" spans="1:16" s="20" customFormat="1" ht="15">
      <c r="A224" s="35"/>
      <c r="B224" s="33"/>
      <c r="C224" s="22"/>
      <c r="D224" s="36"/>
      <c r="E224" s="7"/>
      <c r="F224" s="7"/>
      <c r="G224" s="10"/>
      <c r="H224" s="32"/>
      <c r="I224" s="11"/>
      <c r="J224" s="13"/>
      <c r="K224" s="10"/>
      <c r="L224" s="57"/>
      <c r="M224" s="7"/>
      <c r="N224" s="10"/>
      <c r="O224" s="7"/>
      <c r="P224" s="7"/>
    </row>
    <row r="225" spans="1:16" s="20" customFormat="1" ht="15">
      <c r="A225" s="12"/>
      <c r="B225" s="7"/>
      <c r="C225" s="15"/>
      <c r="D225" s="19"/>
      <c r="E225" s="7"/>
      <c r="F225" s="7"/>
      <c r="G225" s="10"/>
      <c r="H225" s="11"/>
      <c r="I225" s="11"/>
      <c r="J225" s="13"/>
      <c r="K225" s="10"/>
      <c r="L225" s="57"/>
      <c r="M225" s="7"/>
      <c r="N225" s="10"/>
      <c r="O225" s="7"/>
      <c r="P225" s="7"/>
    </row>
    <row r="226" spans="1:16" s="20" customFormat="1" ht="15">
      <c r="A226" s="12"/>
      <c r="B226" s="7"/>
      <c r="C226" s="15"/>
      <c r="D226" s="19"/>
      <c r="E226" s="7"/>
      <c r="F226" s="7"/>
      <c r="G226" s="10"/>
      <c r="H226" s="11"/>
      <c r="I226" s="11"/>
      <c r="J226" s="13"/>
      <c r="K226" s="10"/>
      <c r="L226" s="57"/>
      <c r="M226" s="7"/>
      <c r="N226" s="10"/>
      <c r="O226" s="7"/>
      <c r="P226" s="7"/>
    </row>
    <row r="227" spans="1:16" s="20" customFormat="1" ht="15">
      <c r="A227" s="12"/>
      <c r="B227" s="7"/>
      <c r="C227" s="15"/>
      <c r="D227" s="19"/>
      <c r="E227" s="7"/>
      <c r="F227" s="7"/>
      <c r="G227" s="10"/>
      <c r="H227" s="11"/>
      <c r="I227" s="11"/>
      <c r="J227" s="13"/>
      <c r="K227" s="10"/>
      <c r="L227" s="57"/>
      <c r="M227" s="7"/>
      <c r="N227" s="10"/>
      <c r="O227" s="7"/>
      <c r="P227" s="7"/>
    </row>
    <row r="228" spans="1:16" s="20" customFormat="1" ht="15">
      <c r="A228" s="12"/>
      <c r="B228" s="7"/>
      <c r="C228" s="15"/>
      <c r="D228" s="19"/>
      <c r="E228" s="7"/>
      <c r="F228" s="7"/>
      <c r="G228" s="10"/>
      <c r="H228" s="11"/>
      <c r="J228" s="13"/>
      <c r="K228" s="10"/>
      <c r="L228" s="57"/>
      <c r="M228" s="7"/>
      <c r="N228" s="10"/>
      <c r="O228" s="7"/>
      <c r="P228" s="7"/>
    </row>
    <row r="229" spans="1:16" s="20" customFormat="1" ht="15">
      <c r="A229" s="12"/>
      <c r="B229" s="7"/>
      <c r="C229" s="15"/>
      <c r="D229" s="19"/>
      <c r="E229" s="7"/>
      <c r="F229" s="7"/>
      <c r="G229" s="10"/>
      <c r="H229" s="11"/>
      <c r="I229" s="11"/>
      <c r="J229" s="13"/>
      <c r="K229" s="10"/>
      <c r="L229" s="57"/>
      <c r="M229" s="7"/>
      <c r="N229" s="10"/>
      <c r="O229" s="7"/>
      <c r="P229" s="7"/>
    </row>
    <row r="230" spans="1:16" s="20" customFormat="1" ht="15">
      <c r="A230" s="12"/>
      <c r="B230" s="7"/>
      <c r="C230" s="21"/>
      <c r="D230" s="19"/>
      <c r="E230" s="7"/>
      <c r="F230" s="7"/>
      <c r="G230" s="10"/>
      <c r="H230" s="11"/>
      <c r="I230" s="11"/>
      <c r="J230" s="13"/>
      <c r="K230" s="10"/>
      <c r="L230" s="57"/>
      <c r="M230" s="7"/>
      <c r="N230" s="10"/>
      <c r="O230" s="7"/>
      <c r="P230" s="7"/>
    </row>
    <row r="231" spans="1:16" s="20" customFormat="1" ht="15">
      <c r="A231" s="12"/>
      <c r="B231" s="7"/>
      <c r="C231" s="21"/>
      <c r="D231" s="19"/>
      <c r="E231" s="7"/>
      <c r="F231" s="7"/>
      <c r="G231" s="10"/>
      <c r="H231" s="11"/>
      <c r="I231" s="11"/>
      <c r="J231" s="13"/>
      <c r="K231" s="10"/>
      <c r="L231" s="57"/>
      <c r="M231" s="7"/>
      <c r="N231" s="10"/>
      <c r="O231" s="7"/>
      <c r="P231" s="7"/>
    </row>
    <row r="232" spans="1:16" s="20" customFormat="1" ht="15">
      <c r="A232" s="12"/>
      <c r="B232" s="7"/>
      <c r="C232" s="21"/>
      <c r="D232" s="19"/>
      <c r="E232" s="7"/>
      <c r="F232" s="7"/>
      <c r="G232" s="10"/>
      <c r="H232" s="11"/>
      <c r="I232" s="11"/>
      <c r="J232" s="13"/>
      <c r="K232" s="10"/>
      <c r="L232" s="57"/>
      <c r="M232" s="7"/>
      <c r="N232" s="10"/>
      <c r="O232" s="7"/>
      <c r="P232" s="7"/>
    </row>
    <row r="233" spans="1:16" s="20" customFormat="1" ht="15">
      <c r="A233" s="12"/>
      <c r="B233" s="7"/>
      <c r="C233" s="15"/>
      <c r="D233" s="19"/>
      <c r="E233" s="7"/>
      <c r="F233" s="7"/>
      <c r="G233" s="37"/>
      <c r="H233" s="11"/>
      <c r="I233" s="11"/>
      <c r="J233" s="13"/>
      <c r="K233" s="10"/>
      <c r="L233" s="57"/>
      <c r="M233" s="7"/>
      <c r="N233" s="10"/>
      <c r="O233" s="7"/>
      <c r="P233" s="7"/>
    </row>
    <row r="234" spans="1:16" s="20" customFormat="1" ht="15">
      <c r="A234" s="12"/>
      <c r="B234" s="7"/>
      <c r="C234" s="15"/>
      <c r="D234" s="19"/>
      <c r="E234" s="7"/>
      <c r="F234" s="7"/>
      <c r="G234" s="37"/>
      <c r="H234" s="11"/>
      <c r="I234" s="11"/>
      <c r="J234" s="13"/>
      <c r="K234" s="10"/>
      <c r="L234" s="57"/>
      <c r="M234" s="7"/>
      <c r="N234" s="10"/>
      <c r="O234" s="7"/>
      <c r="P234" s="7"/>
    </row>
    <row r="235" spans="1:16" s="20" customFormat="1" ht="15">
      <c r="A235" s="12"/>
      <c r="B235" s="7"/>
      <c r="C235" s="15"/>
      <c r="D235" s="19"/>
      <c r="E235" s="7"/>
      <c r="F235" s="7"/>
      <c r="G235" s="37"/>
      <c r="H235" s="11"/>
      <c r="I235" s="11"/>
      <c r="J235" s="13"/>
      <c r="K235" s="10"/>
      <c r="L235" s="57"/>
      <c r="M235" s="7"/>
      <c r="N235" s="10"/>
      <c r="O235" s="7"/>
      <c r="P235" s="7"/>
    </row>
    <row r="236" spans="1:16" s="20" customFormat="1" ht="15">
      <c r="A236" s="12"/>
      <c r="B236" s="7"/>
      <c r="C236" s="15"/>
      <c r="D236" s="19"/>
      <c r="E236" s="7"/>
      <c r="F236" s="7"/>
      <c r="G236" s="37"/>
      <c r="H236" s="11"/>
      <c r="I236" s="11"/>
      <c r="J236" s="13"/>
      <c r="K236" s="10"/>
      <c r="L236" s="57"/>
      <c r="M236" s="7"/>
      <c r="N236" s="10"/>
      <c r="O236" s="7"/>
      <c r="P236" s="7"/>
    </row>
    <row r="237" spans="1:16" s="20" customFormat="1" ht="15">
      <c r="A237" s="12"/>
      <c r="B237" s="7"/>
      <c r="C237" s="15"/>
      <c r="D237" s="19"/>
      <c r="E237" s="7"/>
      <c r="F237" s="7"/>
      <c r="G237" s="10"/>
      <c r="H237" s="11"/>
      <c r="I237" s="11"/>
      <c r="J237" s="13"/>
      <c r="K237" s="10"/>
      <c r="L237" s="57"/>
      <c r="M237" s="7"/>
      <c r="N237" s="10"/>
      <c r="O237" s="7"/>
      <c r="P237" s="7"/>
    </row>
    <row r="238" spans="1:16" s="20" customFormat="1" ht="15">
      <c r="A238" s="12"/>
      <c r="B238" s="7"/>
      <c r="C238" s="15"/>
      <c r="D238" s="19"/>
      <c r="E238" s="7"/>
      <c r="F238" s="7"/>
      <c r="G238" s="10"/>
      <c r="H238" s="11"/>
      <c r="I238" s="11"/>
      <c r="J238" s="13"/>
      <c r="K238" s="10"/>
      <c r="L238" s="57"/>
      <c r="M238" s="7"/>
      <c r="N238" s="10"/>
      <c r="O238" s="7"/>
      <c r="P238" s="7"/>
    </row>
    <row r="239" spans="1:16" s="20" customFormat="1" ht="15">
      <c r="A239" s="12"/>
      <c r="B239" s="7"/>
      <c r="C239" s="15"/>
      <c r="D239" s="19"/>
      <c r="E239" s="7"/>
      <c r="F239" s="7"/>
      <c r="G239" s="10"/>
      <c r="H239" s="11"/>
      <c r="I239" s="11"/>
      <c r="J239" s="13"/>
      <c r="K239" s="10"/>
      <c r="L239" s="57"/>
      <c r="M239" s="7"/>
      <c r="N239" s="10"/>
      <c r="O239" s="7"/>
      <c r="P239" s="7"/>
    </row>
    <row r="240" spans="1:16" s="20" customFormat="1" ht="15">
      <c r="A240" s="12"/>
      <c r="B240" s="7"/>
      <c r="C240" s="15"/>
      <c r="D240" s="19"/>
      <c r="E240" s="7"/>
      <c r="F240" s="7"/>
      <c r="G240" s="10"/>
      <c r="H240" s="11"/>
      <c r="I240" s="11"/>
      <c r="J240" s="13"/>
      <c r="K240" s="10"/>
      <c r="L240" s="57"/>
      <c r="M240" s="7"/>
      <c r="N240" s="10"/>
      <c r="O240" s="7"/>
      <c r="P240" s="7"/>
    </row>
    <row r="241" spans="1:16" s="20" customFormat="1" ht="15">
      <c r="A241" s="12"/>
      <c r="B241" s="7"/>
      <c r="C241" s="15"/>
      <c r="D241" s="19"/>
      <c r="E241" s="7"/>
      <c r="F241" s="7"/>
      <c r="G241" s="10"/>
      <c r="H241" s="11"/>
      <c r="I241" s="11"/>
      <c r="J241" s="13"/>
      <c r="K241" s="10"/>
      <c r="L241" s="57"/>
      <c r="M241" s="7"/>
      <c r="N241" s="10"/>
      <c r="O241" s="7"/>
      <c r="P241" s="7"/>
    </row>
    <row r="242" spans="1:16" s="20" customFormat="1" ht="15">
      <c r="A242" s="12"/>
      <c r="B242" s="7"/>
      <c r="C242" s="15"/>
      <c r="D242" s="19"/>
      <c r="E242" s="7"/>
      <c r="F242" s="7"/>
      <c r="G242" s="10"/>
      <c r="H242" s="11"/>
      <c r="I242" s="11"/>
      <c r="J242" s="13"/>
      <c r="K242" s="10"/>
      <c r="L242" s="57"/>
      <c r="M242" s="7"/>
      <c r="N242" s="10"/>
      <c r="O242" s="7"/>
      <c r="P242" s="7"/>
    </row>
    <row r="243" spans="1:16" s="20" customFormat="1" ht="15">
      <c r="A243" s="12"/>
      <c r="B243" s="7"/>
      <c r="C243" s="15"/>
      <c r="D243" s="19"/>
      <c r="E243" s="7"/>
      <c r="F243" s="7"/>
      <c r="G243" s="10"/>
      <c r="H243" s="11"/>
      <c r="I243" s="11"/>
      <c r="J243" s="13"/>
      <c r="K243" s="10"/>
      <c r="L243" s="57"/>
      <c r="M243" s="7"/>
      <c r="N243" s="10"/>
      <c r="O243" s="7"/>
      <c r="P243" s="7"/>
    </row>
    <row r="244" spans="1:16" s="20" customFormat="1" ht="15">
      <c r="A244" s="12"/>
      <c r="B244" s="7"/>
      <c r="C244" s="15"/>
      <c r="D244" s="19"/>
      <c r="E244" s="7"/>
      <c r="F244" s="7"/>
      <c r="G244" s="10"/>
      <c r="H244" s="11"/>
      <c r="I244" s="11"/>
      <c r="J244" s="13"/>
      <c r="K244" s="10"/>
      <c r="L244" s="57"/>
      <c r="M244" s="7"/>
      <c r="N244" s="10"/>
      <c r="O244" s="7"/>
      <c r="P244" s="7"/>
    </row>
    <row r="245" spans="1:16" s="20" customFormat="1" ht="15">
      <c r="A245" s="12"/>
      <c r="B245" s="7"/>
      <c r="C245" s="15"/>
      <c r="D245" s="19"/>
      <c r="E245" s="7"/>
      <c r="F245" s="7"/>
      <c r="G245" s="10"/>
      <c r="H245" s="11"/>
      <c r="I245" s="11"/>
      <c r="J245" s="13"/>
      <c r="K245" s="10"/>
      <c r="L245" s="57"/>
      <c r="M245" s="7"/>
      <c r="N245" s="10"/>
      <c r="O245" s="7"/>
      <c r="P245" s="7"/>
    </row>
    <row r="246" spans="1:16" s="20" customFormat="1" ht="15">
      <c r="A246" s="12"/>
      <c r="B246" s="7"/>
      <c r="C246" s="15"/>
      <c r="D246" s="19"/>
      <c r="E246" s="7"/>
      <c r="F246" s="7"/>
      <c r="G246" s="10"/>
      <c r="H246" s="11"/>
      <c r="I246" s="11"/>
      <c r="J246" s="13"/>
      <c r="K246" s="10"/>
      <c r="L246" s="57"/>
      <c r="M246" s="7"/>
      <c r="N246" s="10"/>
      <c r="O246" s="7"/>
      <c r="P246" s="7"/>
    </row>
    <row r="247" spans="1:16" s="20" customFormat="1" ht="15">
      <c r="A247" s="12"/>
      <c r="B247" s="7"/>
      <c r="C247" s="15"/>
      <c r="D247" s="19"/>
      <c r="E247" s="7"/>
      <c r="F247" s="7"/>
      <c r="G247" s="10"/>
      <c r="H247" s="11"/>
      <c r="I247" s="11"/>
      <c r="J247" s="13"/>
      <c r="K247" s="10"/>
      <c r="L247" s="57"/>
      <c r="M247" s="7"/>
      <c r="N247" s="10"/>
      <c r="O247" s="7"/>
      <c r="P247" s="7"/>
    </row>
    <row r="248" spans="1:16" s="20" customFormat="1" ht="15">
      <c r="A248" s="12"/>
      <c r="B248" s="7"/>
      <c r="C248" s="15"/>
      <c r="D248" s="19"/>
      <c r="E248" s="7"/>
      <c r="F248" s="7"/>
      <c r="G248" s="10"/>
      <c r="H248" s="11"/>
      <c r="I248" s="11"/>
      <c r="J248" s="13"/>
      <c r="K248" s="10"/>
      <c r="L248" s="57"/>
      <c r="M248" s="7"/>
      <c r="N248" s="10"/>
      <c r="O248" s="7"/>
      <c r="P248" s="7"/>
    </row>
    <row r="249" spans="1:16" s="20" customFormat="1" ht="15">
      <c r="A249" s="12"/>
      <c r="B249" s="7"/>
      <c r="C249" s="15"/>
      <c r="D249" s="19"/>
      <c r="E249" s="7"/>
      <c r="F249" s="7"/>
      <c r="G249" s="10"/>
      <c r="H249" s="11"/>
      <c r="I249" s="11"/>
      <c r="J249" s="13"/>
      <c r="K249" s="10"/>
      <c r="L249" s="57"/>
      <c r="M249" s="7"/>
      <c r="N249" s="10"/>
      <c r="O249" s="7"/>
      <c r="P249" s="7"/>
    </row>
    <row r="250" spans="1:16" s="20" customFormat="1" ht="15">
      <c r="A250" s="12"/>
      <c r="B250" s="7"/>
      <c r="C250" s="15"/>
      <c r="D250" s="19"/>
      <c r="E250" s="7"/>
      <c r="F250" s="7"/>
      <c r="G250" s="10"/>
      <c r="H250" s="11"/>
      <c r="I250" s="11"/>
      <c r="J250" s="13"/>
      <c r="K250" s="10"/>
      <c r="L250" s="57"/>
      <c r="M250" s="7"/>
      <c r="N250" s="10"/>
      <c r="O250" s="7"/>
      <c r="P250" s="7"/>
    </row>
    <row r="251" spans="1:16" s="20" customFormat="1" ht="15">
      <c r="A251" s="12"/>
      <c r="B251" s="7"/>
      <c r="C251" s="15"/>
      <c r="D251" s="19"/>
      <c r="E251" s="7"/>
      <c r="F251" s="7"/>
      <c r="G251" s="10"/>
      <c r="H251" s="11"/>
      <c r="I251" s="11"/>
      <c r="J251" s="13"/>
      <c r="K251" s="10"/>
      <c r="L251" s="57"/>
      <c r="M251" s="7"/>
      <c r="N251" s="10"/>
      <c r="O251" s="7"/>
      <c r="P251" s="7"/>
    </row>
    <row r="252" spans="1:16" s="20" customFormat="1" ht="15">
      <c r="A252" s="12"/>
      <c r="B252" s="7"/>
      <c r="C252" s="15"/>
      <c r="D252" s="19"/>
      <c r="E252" s="7"/>
      <c r="F252" s="7"/>
      <c r="G252" s="10"/>
      <c r="H252" s="11"/>
      <c r="I252" s="11"/>
      <c r="J252" s="13"/>
      <c r="K252" s="10"/>
      <c r="L252" s="57"/>
      <c r="M252" s="7"/>
      <c r="N252" s="10"/>
      <c r="O252" s="7"/>
      <c r="P252" s="7"/>
    </row>
  </sheetData>
  <sheetProtection/>
  <autoFilter ref="A1:Q115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Corporación de Fomento de la Produccion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franciscarojas</dc:creator>
  <cp:keywords/>
  <dc:description/>
  <cp:lastModifiedBy>María Soledad Vilches Rodríguez</cp:lastModifiedBy>
  <cp:lastPrinted>2013-10-10T14:50:15Z</cp:lastPrinted>
  <dcterms:created xsi:type="dcterms:W3CDTF">2009-12-30T20:33:51Z</dcterms:created>
  <dcterms:modified xsi:type="dcterms:W3CDTF">2014-04-25T18:27:24Z</dcterms:modified>
  <cp:category/>
  <cp:version/>
  <cp:contentType/>
  <cp:contentStatus/>
</cp:coreProperties>
</file>